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tabRatio="904" firstSheet="1" activeTab="1"/>
  </bookViews>
  <sheets>
    <sheet name="corrected data" sheetId="1" r:id="rId1"/>
    <sheet name="Linear corrected chart" sheetId="2" r:id="rId2"/>
    <sheet name="quadratic corrected chart" sheetId="3" r:id="rId3"/>
    <sheet name="third order corrected chart" sheetId="4" r:id="rId4"/>
    <sheet name="Linear Chart" sheetId="5" r:id="rId5"/>
    <sheet name="Quadratic chart" sheetId="6" r:id="rId6"/>
    <sheet name="third order chart" sheetId="7" r:id="rId7"/>
    <sheet name="third order fit data" sheetId="8" r:id="rId8"/>
    <sheet name="qudratic fit data" sheetId="9" r:id="rId9"/>
    <sheet name="linear fit data" sheetId="10" r:id="rId10"/>
  </sheets>
  <definedNames/>
  <calcPr fullCalcOnLoad="1"/>
</workbook>
</file>

<file path=xl/sharedStrings.xml><?xml version="1.0" encoding="utf-8"?>
<sst xmlns="http://schemas.openxmlformats.org/spreadsheetml/2006/main" count="434" uniqueCount="69">
  <si>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</si>
  <si>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</si>
  <si>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</si>
  <si>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</si>
  <si>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</si>
  <si>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</si>
  <si>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</si>
  <si>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</si>
  <si>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D.C.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</si>
  <si>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</si>
  <si>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</si>
  <si>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</si>
  <si>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</si>
  <si>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</si>
  <si>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</si>
  <si>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</si>
  <si>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</si>
  <si>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</si>
  <si>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</si>
  <si>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</si>
  <si>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</si>
  <si>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</si>
  <si>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</si>
  <si>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</si>
  <si>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</si>
  <si>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</si>
  <si>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</si>
  <si>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</si>
  <si>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</si>
  <si>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</si>
  <si>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</si>
  <si>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</si>
  <si>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</si>
  <si>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</si>
  <si>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</si>
  <si>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</si>
  <si>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</si>
  <si>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</si>
  <si>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</si>
  <si>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</si>
  <si>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</si>
  <si>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</si>
  <si>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</si>
  <si>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</si>
  <si>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</si>
  <si>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</si>
  <si>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</si>
  <si>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</si>
  <si>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Wisconsin</t>
  </si>
  <si>
    <t>Wyoming</t>
  </si>
  <si>
    <t>United States</t>
  </si>
  <si>
    <t>West Virginia</t>
  </si>
  <si>
    <t>George W. Bush</t>
  </si>
  <si>
    <t>John F. Kerry</t>
  </si>
  <si>
    <t>Electoral votes</t>
  </si>
  <si>
    <t>Popular</t>
  </si>
  <si>
    <t>vote</t>
  </si>
  <si>
    <t>%</t>
  </si>
  <si>
    <t>R</t>
  </si>
  <si>
    <t>D</t>
  </si>
  <si>
    <t>District of Columbia</t>
  </si>
  <si>
    <t>Total</t>
  </si>
  <si>
    <t>y = 0.0377x2 - 5.1786x + 1177.3</t>
  </si>
  <si>
    <t>y = -0.0003x3 + 0.0742x2 - 6.4401x + 1185.7</t>
  </si>
  <si>
    <t>percent Bush voters</t>
  </si>
  <si>
    <t>Linear correction by participation</t>
  </si>
  <si>
    <t>Quadratic correction by participation</t>
  </si>
  <si>
    <t>y = -2.1848x + 1146.4</t>
  </si>
  <si>
    <t>Third order correction by participation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</si>
</sst>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9">
    <font>
      <sz val="10"/>
      <name val="Arial"/>
      <family val="0"/>
    </font>
    <font>
      <sz val="7.5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vertAlign val="superscript"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31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31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31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 wrapText="1"/>
    </xf>
    <xf numFmtId="168" fontId="6" fillId="0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" fillId="2" borderId="4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left" wrapText="1"/>
    </xf>
    <xf numFmtId="3" fontId="6" fillId="3" borderId="11" xfId="0" applyNumberFormat="1" applyFont="1" applyFill="1" applyBorder="1" applyAlignment="1">
      <alignment horizontal="left" wrapText="1"/>
    </xf>
    <xf numFmtId="10" fontId="6" fillId="3" borderId="11" xfId="0" applyNumberFormat="1" applyFont="1" applyFill="1" applyBorder="1" applyAlignment="1">
      <alignment horizontal="left" wrapText="1"/>
    </xf>
    <xf numFmtId="0" fontId="6" fillId="3" borderId="11" xfId="0" applyFont="1" applyFill="1" applyBorder="1" applyAlignment="1">
      <alignment horizontal="left" wrapText="1"/>
    </xf>
    <xf numFmtId="0" fontId="6" fillId="3" borderId="12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168" fontId="7" fillId="0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0" fontId="7" fillId="3" borderId="4" xfId="0" applyFont="1" applyFill="1" applyBorder="1" applyAlignment="1">
      <alignment horizontal="left" wrapText="1"/>
    </xf>
    <xf numFmtId="3" fontId="7" fillId="3" borderId="5" xfId="0" applyNumberFormat="1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left" wrapText="1"/>
    </xf>
    <xf numFmtId="0" fontId="7" fillId="3" borderId="6" xfId="0" applyFont="1" applyFill="1" applyBorder="1" applyAlignment="1">
      <alignment horizontal="left" wrapText="1"/>
    </xf>
    <xf numFmtId="168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168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Linear Correction by percent participation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'corrected data'!$F$2:$F$53</c:f>
              <c:numCache>
                <c:ptCount val="52"/>
                <c:pt idx="0">
                  <c:v>-8.921600000000126</c:v>
                </c:pt>
                <c:pt idx="1">
                  <c:v>8.20959999999991</c:v>
                </c:pt>
                <c:pt idx="2">
                  <c:v>-23.486400000000003</c:v>
                </c:pt>
                <c:pt idx="3">
                  <c:v>-10.291200000000117</c:v>
                </c:pt>
                <c:pt idx="4">
                  <c:v>-30.71440000000007</c:v>
                </c:pt>
                <c:pt idx="5">
                  <c:v>0.3288000000000011</c:v>
                </c:pt>
                <c:pt idx="6">
                  <c:v>47.3839999999999</c:v>
                </c:pt>
                <c:pt idx="7">
                  <c:v>-1.0616000000001122</c:v>
                </c:pt>
                <c:pt idx="8">
                  <c:v>0.5359999999999445</c:v>
                </c:pt>
                <c:pt idx="9">
                  <c:v>-31.79040000000009</c:v>
                </c:pt>
                <c:pt idx="10">
                  <c:v>-38.57280000000014</c:v>
                </c:pt>
                <c:pt idx="11">
                  <c:v>-30.236000000000104</c:v>
                </c:pt>
                <c:pt idx="12">
                  <c:v>-22.44320000000016</c:v>
                </c:pt>
                <c:pt idx="13">
                  <c:v>27.002399999999852</c:v>
                </c:pt>
                <c:pt idx="14">
                  <c:v>-20.49680000000012</c:v>
                </c:pt>
                <c:pt idx="15">
                  <c:v>58.52399999999989</c:v>
                </c:pt>
                <c:pt idx="16">
                  <c:v>40.26319999999987</c:v>
                </c:pt>
                <c:pt idx="17">
                  <c:v>-20.997600000000148</c:v>
                </c:pt>
                <c:pt idx="18">
                  <c:v>-8.921600000000126</c:v>
                </c:pt>
                <c:pt idx="19">
                  <c:v>7.166399999999953</c:v>
                </c:pt>
                <c:pt idx="20">
                  <c:v>9.611999999999853</c:v>
                </c:pt>
                <c:pt idx="21">
                  <c:v>37.829599999999914</c:v>
                </c:pt>
                <c:pt idx="22">
                  <c:v>4.632799999999861</c:v>
                </c:pt>
                <c:pt idx="23">
                  <c:v>56.26319999999987</c:v>
                </c:pt>
                <c:pt idx="24">
                  <c:v>-26.66080000000011</c:v>
                </c:pt>
                <c:pt idx="25">
                  <c:v>14.078399999999874</c:v>
                </c:pt>
                <c:pt idx="26">
                  <c:v>-4.964800000000196</c:v>
                </c:pt>
                <c:pt idx="27">
                  <c:v>7.078399999999874</c:v>
                </c:pt>
                <c:pt idx="28">
                  <c:v>-51.30160000000001</c:v>
                </c:pt>
                <c:pt idx="29">
                  <c:v>58.27519999999993</c:v>
                </c:pt>
                <c:pt idx="30">
                  <c:v>31.199199999999905</c:v>
                </c:pt>
                <c:pt idx="31">
                  <c:v>-15.182400000000143</c:v>
                </c:pt>
                <c:pt idx="32">
                  <c:v>17.64479999999992</c:v>
                </c:pt>
                <c:pt idx="33">
                  <c:v>-28.942400000000134</c:v>
                </c:pt>
                <c:pt idx="34">
                  <c:v>53.52399999999989</c:v>
                </c:pt>
                <c:pt idx="35">
                  <c:v>-27.964800000000196</c:v>
                </c:pt>
                <c:pt idx="36">
                  <c:v>3.078399999999874</c:v>
                </c:pt>
                <c:pt idx="37">
                  <c:v>25.394399999999905</c:v>
                </c:pt>
                <c:pt idx="38">
                  <c:v>0.7207999999999402</c:v>
                </c:pt>
                <c:pt idx="39">
                  <c:v>6.905599999999936</c:v>
                </c:pt>
                <c:pt idx="40">
                  <c:v>-62.12720000000013</c:v>
                </c:pt>
                <c:pt idx="41">
                  <c:v>29.523999999999887</c:v>
                </c:pt>
                <c:pt idx="42">
                  <c:v>3.0023999999998523</c:v>
                </c:pt>
                <c:pt idx="43">
                  <c:v>-39.975200000000086</c:v>
                </c:pt>
                <c:pt idx="44">
                  <c:v>-35.45360000000005</c:v>
                </c:pt>
                <c:pt idx="45">
                  <c:v>4.339199999999892</c:v>
                </c:pt>
                <c:pt idx="46">
                  <c:v>20.72079999999994</c:v>
                </c:pt>
                <c:pt idx="47">
                  <c:v>3.7967999999998483</c:v>
                </c:pt>
                <c:pt idx="48">
                  <c:v>19.394399999999905</c:v>
                </c:pt>
                <c:pt idx="49">
                  <c:v>-69.07360000000017</c:v>
                </c:pt>
                <c:pt idx="50">
                  <c:v>43.89359999999988</c:v>
                </c:pt>
                <c:pt idx="51">
                  <c:v>-30.552000000000135</c:v>
                </c:pt>
              </c:numCache>
            </c:numRef>
          </c:xVal>
          <c:yVal>
            <c:numRef>
              <c:f>'corrected data'!$B$2:$B$53</c:f>
              <c:numCache>
                <c:ptCount val="52"/>
                <c:pt idx="0">
                  <c:v>62.5</c:v>
                </c:pt>
                <c:pt idx="1">
                  <c:v>61.1</c:v>
                </c:pt>
                <c:pt idx="2">
                  <c:v>54.9</c:v>
                </c:pt>
                <c:pt idx="3">
                  <c:v>54.4</c:v>
                </c:pt>
                <c:pt idx="4">
                  <c:v>44.4</c:v>
                </c:pt>
                <c:pt idx="5">
                  <c:v>51.7</c:v>
                </c:pt>
                <c:pt idx="6">
                  <c:v>43.9</c:v>
                </c:pt>
                <c:pt idx="7">
                  <c:v>9.3</c:v>
                </c:pt>
                <c:pt idx="8">
                  <c:v>45.8</c:v>
                </c:pt>
                <c:pt idx="9">
                  <c:v>52.1</c:v>
                </c:pt>
                <c:pt idx="10">
                  <c:v>58</c:v>
                </c:pt>
                <c:pt idx="11">
                  <c:v>45.3</c:v>
                </c:pt>
                <c:pt idx="12">
                  <c:v>68.4</c:v>
                </c:pt>
                <c:pt idx="13">
                  <c:v>44.5</c:v>
                </c:pt>
                <c:pt idx="14">
                  <c:v>59.9</c:v>
                </c:pt>
                <c:pt idx="15">
                  <c:v>49.9</c:v>
                </c:pt>
                <c:pt idx="16">
                  <c:v>62</c:v>
                </c:pt>
                <c:pt idx="17">
                  <c:v>59.5</c:v>
                </c:pt>
                <c:pt idx="18">
                  <c:v>56.7</c:v>
                </c:pt>
                <c:pt idx="19">
                  <c:v>44.6</c:v>
                </c:pt>
                <c:pt idx="20">
                  <c:v>43</c:v>
                </c:pt>
                <c:pt idx="21">
                  <c:v>36.9</c:v>
                </c:pt>
                <c:pt idx="22">
                  <c:v>47.8</c:v>
                </c:pt>
                <c:pt idx="23">
                  <c:v>48</c:v>
                </c:pt>
                <c:pt idx="24">
                  <c:v>59.1</c:v>
                </c:pt>
                <c:pt idx="25">
                  <c:v>53.3</c:v>
                </c:pt>
                <c:pt idx="26">
                  <c:v>59.1</c:v>
                </c:pt>
                <c:pt idx="27">
                  <c:v>66</c:v>
                </c:pt>
                <c:pt idx="28">
                  <c:v>50.7</c:v>
                </c:pt>
                <c:pt idx="29">
                  <c:v>49</c:v>
                </c:pt>
                <c:pt idx="30">
                  <c:v>46.2</c:v>
                </c:pt>
                <c:pt idx="31">
                  <c:v>49.8</c:v>
                </c:pt>
                <c:pt idx="32">
                  <c:v>40.1</c:v>
                </c:pt>
                <c:pt idx="33">
                  <c:v>56.1</c:v>
                </c:pt>
                <c:pt idx="34">
                  <c:v>62.9</c:v>
                </c:pt>
                <c:pt idx="35">
                  <c:v>50.8</c:v>
                </c:pt>
                <c:pt idx="36">
                  <c:v>65.6</c:v>
                </c:pt>
                <c:pt idx="37">
                  <c:v>47.4</c:v>
                </c:pt>
                <c:pt idx="38">
                  <c:v>48.5</c:v>
                </c:pt>
                <c:pt idx="39">
                  <c:v>38.7</c:v>
                </c:pt>
                <c:pt idx="40">
                  <c:v>58.1</c:v>
                </c:pt>
                <c:pt idx="41">
                  <c:v>59.9</c:v>
                </c:pt>
                <c:pt idx="42">
                  <c:v>56.9</c:v>
                </c:pt>
                <c:pt idx="43">
                  <c:v>61.1</c:v>
                </c:pt>
                <c:pt idx="44">
                  <c:v>50.7</c:v>
                </c:pt>
                <c:pt idx="45">
                  <c:v>72.7</c:v>
                </c:pt>
                <c:pt idx="46">
                  <c:v>38.8</c:v>
                </c:pt>
                <c:pt idx="47">
                  <c:v>53.8</c:v>
                </c:pt>
                <c:pt idx="48">
                  <c:v>45.6</c:v>
                </c:pt>
                <c:pt idx="49">
                  <c:v>56.1</c:v>
                </c:pt>
                <c:pt idx="50">
                  <c:v>49.4</c:v>
                </c:pt>
                <c:pt idx="51">
                  <c:v>69</c:v>
                </c:pt>
              </c:numCache>
            </c:numRef>
          </c:yVal>
          <c:smooth val="0"/>
        </c:ser>
        <c:axId val="22031554"/>
        <c:axId val="64066259"/>
      </c:scatterChart>
      <c:valAx>
        <c:axId val="22031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delta between SAT score and linear corrected expectation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66259"/>
        <c:crosses val="autoZero"/>
        <c:crossBetween val="midCat"/>
        <c:dispUnits/>
      </c:valAx>
      <c:valAx>
        <c:axId val="64066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Bushiness (Percent of vote to Bush)   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315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Quadratic Correction by percent participation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'corrected data'!$J$2:$J$53</c:f>
              <c:numCache>
                <c:ptCount val="52"/>
                <c:pt idx="0">
                  <c:v>-18.284000000000106</c:v>
                </c:pt>
                <c:pt idx="1">
                  <c:v>31.046400000000062</c:v>
                </c:pt>
                <c:pt idx="2">
                  <c:v>2.8104000000000724</c:v>
                </c:pt>
                <c:pt idx="3">
                  <c:v>-24.585599999999886</c:v>
                </c:pt>
                <c:pt idx="4">
                  <c:v>-4.185100000000034</c:v>
                </c:pt>
                <c:pt idx="5">
                  <c:v>26.006900000000087</c:v>
                </c:pt>
                <c:pt idx="6">
                  <c:v>14.708000000000084</c:v>
                </c:pt>
                <c:pt idx="7">
                  <c:v>-43.191499999999905</c:v>
                </c:pt>
                <c:pt idx="8">
                  <c:v>-5.52800000000002</c:v>
                </c:pt>
                <c:pt idx="9">
                  <c:v>-8.953599999999938</c:v>
                </c:pt>
                <c:pt idx="10">
                  <c:v>-32.28880000000004</c:v>
                </c:pt>
                <c:pt idx="11">
                  <c:v>-10.51949999999988</c:v>
                </c:pt>
                <c:pt idx="12">
                  <c:v>-15.093599999999924</c:v>
                </c:pt>
                <c:pt idx="13">
                  <c:v>28.650499999999965</c:v>
                </c:pt>
                <c:pt idx="14">
                  <c:v>-5.996300000000019</c:v>
                </c:pt>
                <c:pt idx="15">
                  <c:v>41.650499999999965</c:v>
                </c:pt>
                <c:pt idx="16">
                  <c:v>33.25370000000021</c:v>
                </c:pt>
                <c:pt idx="17">
                  <c:v>-19.349500000000035</c:v>
                </c:pt>
                <c:pt idx="18">
                  <c:v>-18.284000000000106</c:v>
                </c:pt>
                <c:pt idx="19">
                  <c:v>5.5200000000000955</c:v>
                </c:pt>
                <c:pt idx="20">
                  <c:v>14.026500000000055</c:v>
                </c:pt>
                <c:pt idx="21">
                  <c:v>13.928900000000112</c:v>
                </c:pt>
                <c:pt idx="22">
                  <c:v>2.1029000000000906</c:v>
                </c:pt>
                <c:pt idx="23">
                  <c:v>49.25370000000021</c:v>
                </c:pt>
                <c:pt idx="24">
                  <c:v>-46.1887999999999</c:v>
                </c:pt>
                <c:pt idx="25">
                  <c:v>4.7159999999998945</c:v>
                </c:pt>
                <c:pt idx="26">
                  <c:v>14.271199999999908</c:v>
                </c:pt>
                <c:pt idx="27">
                  <c:v>-2.2840000000001055</c:v>
                </c:pt>
                <c:pt idx="28">
                  <c:v>-24.461499999999887</c:v>
                </c:pt>
                <c:pt idx="29">
                  <c:v>42.47120000000007</c:v>
                </c:pt>
                <c:pt idx="30">
                  <c:v>1.5237000000000762</c:v>
                </c:pt>
                <c:pt idx="31">
                  <c:v>-15.585599999999886</c:v>
                </c:pt>
                <c:pt idx="32">
                  <c:v>-3.4815999999999576</c:v>
                </c:pt>
                <c:pt idx="33">
                  <c:v>-19.14559999999983</c:v>
                </c:pt>
                <c:pt idx="34">
                  <c:v>36.650499999999965</c:v>
                </c:pt>
                <c:pt idx="35">
                  <c:v>-8.728800000000092</c:v>
                </c:pt>
                <c:pt idx="36">
                  <c:v>-6.2840000000001055</c:v>
                </c:pt>
                <c:pt idx="37">
                  <c:v>47.26649999999995</c:v>
                </c:pt>
                <c:pt idx="38">
                  <c:v>-7.6650999999999385</c:v>
                </c:pt>
                <c:pt idx="39">
                  <c:v>-3.877599999999802</c:v>
                </c:pt>
                <c:pt idx="40">
                  <c:v>-50.68709999999987</c:v>
                </c:pt>
                <c:pt idx="41">
                  <c:v>12.650499999999965</c:v>
                </c:pt>
                <c:pt idx="42">
                  <c:v>4.650499999999965</c:v>
                </c:pt>
                <c:pt idx="43">
                  <c:v>-16.249099999999885</c:v>
                </c:pt>
                <c:pt idx="44">
                  <c:v>-7.327499999999873</c:v>
                </c:pt>
                <c:pt idx="45">
                  <c:v>-15.188799999999901</c:v>
                </c:pt>
                <c:pt idx="46">
                  <c:v>12.334900000000061</c:v>
                </c:pt>
                <c:pt idx="47">
                  <c:v>6.26640000000009</c:v>
                </c:pt>
                <c:pt idx="48">
                  <c:v>41.26649999999995</c:v>
                </c:pt>
                <c:pt idx="49">
                  <c:v>-58.3</c:v>
                </c:pt>
                <c:pt idx="50">
                  <c:v>32.10290000000009</c:v>
                </c:pt>
                <c:pt idx="51">
                  <c:v>-35.28399999999988</c:v>
                </c:pt>
              </c:numCache>
            </c:numRef>
          </c:xVal>
          <c:yVal>
            <c:numRef>
              <c:f>'corrected data'!$B$2:$B$53</c:f>
              <c:numCache>
                <c:ptCount val="52"/>
                <c:pt idx="0">
                  <c:v>62.5</c:v>
                </c:pt>
                <c:pt idx="1">
                  <c:v>61.1</c:v>
                </c:pt>
                <c:pt idx="2">
                  <c:v>54.9</c:v>
                </c:pt>
                <c:pt idx="3">
                  <c:v>54.4</c:v>
                </c:pt>
                <c:pt idx="4">
                  <c:v>44.4</c:v>
                </c:pt>
                <c:pt idx="5">
                  <c:v>51.7</c:v>
                </c:pt>
                <c:pt idx="6">
                  <c:v>43.9</c:v>
                </c:pt>
                <c:pt idx="7">
                  <c:v>9.3</c:v>
                </c:pt>
                <c:pt idx="8">
                  <c:v>45.8</c:v>
                </c:pt>
                <c:pt idx="9">
                  <c:v>52.1</c:v>
                </c:pt>
                <c:pt idx="10">
                  <c:v>58</c:v>
                </c:pt>
                <c:pt idx="11">
                  <c:v>45.3</c:v>
                </c:pt>
                <c:pt idx="12">
                  <c:v>68.4</c:v>
                </c:pt>
                <c:pt idx="13">
                  <c:v>44.5</c:v>
                </c:pt>
                <c:pt idx="14">
                  <c:v>59.9</c:v>
                </c:pt>
                <c:pt idx="15">
                  <c:v>49.9</c:v>
                </c:pt>
                <c:pt idx="16">
                  <c:v>62</c:v>
                </c:pt>
                <c:pt idx="17">
                  <c:v>59.5</c:v>
                </c:pt>
                <c:pt idx="18">
                  <c:v>56.7</c:v>
                </c:pt>
                <c:pt idx="19">
                  <c:v>44.6</c:v>
                </c:pt>
                <c:pt idx="20">
                  <c:v>43</c:v>
                </c:pt>
                <c:pt idx="21">
                  <c:v>36.9</c:v>
                </c:pt>
                <c:pt idx="22">
                  <c:v>47.8</c:v>
                </c:pt>
                <c:pt idx="23">
                  <c:v>48</c:v>
                </c:pt>
                <c:pt idx="24">
                  <c:v>59.1</c:v>
                </c:pt>
                <c:pt idx="25">
                  <c:v>53.3</c:v>
                </c:pt>
                <c:pt idx="26">
                  <c:v>59.1</c:v>
                </c:pt>
                <c:pt idx="27">
                  <c:v>66</c:v>
                </c:pt>
                <c:pt idx="28">
                  <c:v>50.7</c:v>
                </c:pt>
                <c:pt idx="29">
                  <c:v>49</c:v>
                </c:pt>
                <c:pt idx="30">
                  <c:v>46.2</c:v>
                </c:pt>
                <c:pt idx="31">
                  <c:v>49.8</c:v>
                </c:pt>
                <c:pt idx="32">
                  <c:v>40.1</c:v>
                </c:pt>
                <c:pt idx="33">
                  <c:v>56.1</c:v>
                </c:pt>
                <c:pt idx="34">
                  <c:v>62.9</c:v>
                </c:pt>
                <c:pt idx="35">
                  <c:v>50.8</c:v>
                </c:pt>
                <c:pt idx="36">
                  <c:v>65.6</c:v>
                </c:pt>
                <c:pt idx="37">
                  <c:v>47.4</c:v>
                </c:pt>
                <c:pt idx="38">
                  <c:v>48.5</c:v>
                </c:pt>
                <c:pt idx="39">
                  <c:v>38.7</c:v>
                </c:pt>
                <c:pt idx="40">
                  <c:v>58.1</c:v>
                </c:pt>
                <c:pt idx="41">
                  <c:v>59.9</c:v>
                </c:pt>
                <c:pt idx="42">
                  <c:v>56.9</c:v>
                </c:pt>
                <c:pt idx="43">
                  <c:v>61.1</c:v>
                </c:pt>
                <c:pt idx="44">
                  <c:v>50.7</c:v>
                </c:pt>
                <c:pt idx="45">
                  <c:v>72.7</c:v>
                </c:pt>
                <c:pt idx="46">
                  <c:v>38.8</c:v>
                </c:pt>
                <c:pt idx="47">
                  <c:v>53.8</c:v>
                </c:pt>
                <c:pt idx="48">
                  <c:v>45.6</c:v>
                </c:pt>
                <c:pt idx="49">
                  <c:v>56.1</c:v>
                </c:pt>
                <c:pt idx="50">
                  <c:v>49.4</c:v>
                </c:pt>
                <c:pt idx="51">
                  <c:v>69</c:v>
                </c:pt>
              </c:numCache>
            </c:numRef>
          </c:yVal>
          <c:smooth val="0"/>
        </c:ser>
        <c:axId val="39725420"/>
        <c:axId val="21984461"/>
      </c:scatterChart>
      <c:valAx>
        <c:axId val="39725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delta between SAT score and quadratic corrected expectation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84461"/>
        <c:crosses val="autoZero"/>
        <c:crossBetween val="midCat"/>
        <c:dispUnits/>
      </c:valAx>
      <c:valAx>
        <c:axId val="21984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Bushiness (Percent of vote to Bush)   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254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Third Order Correction by percent participation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'corrected data'!$N$2:$N$53</c:f>
              <c:numCache>
                <c:ptCount val="52"/>
                <c:pt idx="0">
                  <c:v>-18.774400000000014</c:v>
                </c:pt>
                <c:pt idx="1">
                  <c:v>31.73079999999993</c:v>
                </c:pt>
                <c:pt idx="2">
                  <c:v>7.2327999999999975</c:v>
                </c:pt>
                <c:pt idx="3">
                  <c:v>-26.66579999999999</c:v>
                </c:pt>
                <c:pt idx="4">
                  <c:v>-2.776200000000017</c:v>
                </c:pt>
                <c:pt idx="5">
                  <c:v>30.57420000000002</c:v>
                </c:pt>
                <c:pt idx="6">
                  <c:v>27.227999999999952</c:v>
                </c:pt>
                <c:pt idx="7">
                  <c:v>-26.799400000000105</c:v>
                </c:pt>
                <c:pt idx="8">
                  <c:v>-1.572999999999979</c:v>
                </c:pt>
                <c:pt idx="9">
                  <c:v>-8.269200000000069</c:v>
                </c:pt>
                <c:pt idx="10">
                  <c:v>-30.81359999999995</c:v>
                </c:pt>
                <c:pt idx="11">
                  <c:v>-10.03699999999992</c:v>
                </c:pt>
                <c:pt idx="12">
                  <c:v>-11.424800000000005</c:v>
                </c:pt>
                <c:pt idx="13">
                  <c:v>31.14059999999995</c:v>
                </c:pt>
                <c:pt idx="14">
                  <c:v>-5.410600000000045</c:v>
                </c:pt>
                <c:pt idx="15">
                  <c:v>38.682999999999765</c:v>
                </c:pt>
                <c:pt idx="16">
                  <c:v>33.46939999999995</c:v>
                </c:pt>
                <c:pt idx="17">
                  <c:v>-16.85940000000005</c:v>
                </c:pt>
                <c:pt idx="18">
                  <c:v>-18.774400000000014</c:v>
                </c:pt>
                <c:pt idx="19">
                  <c:v>8.455600000000004</c:v>
                </c:pt>
                <c:pt idx="20">
                  <c:v>15.798999999999978</c:v>
                </c:pt>
                <c:pt idx="21">
                  <c:v>23.21579999999983</c:v>
                </c:pt>
                <c:pt idx="22">
                  <c:v>3.5622000000000753</c:v>
                </c:pt>
                <c:pt idx="23">
                  <c:v>49.46939999999995</c:v>
                </c:pt>
                <c:pt idx="24">
                  <c:v>-50.107600000000275</c:v>
                </c:pt>
                <c:pt idx="25">
                  <c:v>4.225599999999986</c:v>
                </c:pt>
                <c:pt idx="26">
                  <c:v>19.27040000000011</c:v>
                </c:pt>
                <c:pt idx="27">
                  <c:v>-2.774400000000014</c:v>
                </c:pt>
                <c:pt idx="28">
                  <c:v>-20.19939999999997</c:v>
                </c:pt>
                <c:pt idx="29">
                  <c:v>49.11539999999991</c:v>
                </c:pt>
                <c:pt idx="30">
                  <c:v>12.897399999999948</c:v>
                </c:pt>
                <c:pt idx="31">
                  <c:v>-13.585200000000214</c:v>
                </c:pt>
                <c:pt idx="32">
                  <c:v>4.8612000000000535</c:v>
                </c:pt>
                <c:pt idx="33">
                  <c:v>-18.14020000000005</c:v>
                </c:pt>
                <c:pt idx="34">
                  <c:v>33.682999999999765</c:v>
                </c:pt>
                <c:pt idx="35">
                  <c:v>-3.7295999999998912</c:v>
                </c:pt>
                <c:pt idx="36">
                  <c:v>-6.774400000000014</c:v>
                </c:pt>
                <c:pt idx="37">
                  <c:v>47.86059999999998</c:v>
                </c:pt>
                <c:pt idx="38">
                  <c:v>-3.121800000000121</c:v>
                </c:pt>
                <c:pt idx="39">
                  <c:v>1.3087999999999056</c:v>
                </c:pt>
                <c:pt idx="40">
                  <c:v>-49.8578</c:v>
                </c:pt>
                <c:pt idx="41">
                  <c:v>9.682999999999765</c:v>
                </c:pt>
                <c:pt idx="42">
                  <c:v>7.140599999999949</c:v>
                </c:pt>
                <c:pt idx="43">
                  <c:v>-15.453800000000001</c:v>
                </c:pt>
                <c:pt idx="44">
                  <c:v>-5.119400000000155</c:v>
                </c:pt>
                <c:pt idx="45">
                  <c:v>-19.107600000000275</c:v>
                </c:pt>
                <c:pt idx="46">
                  <c:v>16.87819999999988</c:v>
                </c:pt>
                <c:pt idx="47">
                  <c:v>8.380199999999945</c:v>
                </c:pt>
                <c:pt idx="48">
                  <c:v>41.86059999999998</c:v>
                </c:pt>
                <c:pt idx="49">
                  <c:v>-54.06939999999986</c:v>
                </c:pt>
                <c:pt idx="50">
                  <c:v>30.847800000000007</c:v>
                </c:pt>
                <c:pt idx="51">
                  <c:v>-34.419000000000096</c:v>
                </c:pt>
              </c:numCache>
            </c:numRef>
          </c:xVal>
          <c:yVal>
            <c:numRef>
              <c:f>'corrected data'!$B$2:$B$53</c:f>
              <c:numCache>
                <c:ptCount val="52"/>
                <c:pt idx="0">
                  <c:v>62.5</c:v>
                </c:pt>
                <c:pt idx="1">
                  <c:v>61.1</c:v>
                </c:pt>
                <c:pt idx="2">
                  <c:v>54.9</c:v>
                </c:pt>
                <c:pt idx="3">
                  <c:v>54.4</c:v>
                </c:pt>
                <c:pt idx="4">
                  <c:v>44.4</c:v>
                </c:pt>
                <c:pt idx="5">
                  <c:v>51.7</c:v>
                </c:pt>
                <c:pt idx="6">
                  <c:v>43.9</c:v>
                </c:pt>
                <c:pt idx="7">
                  <c:v>9.3</c:v>
                </c:pt>
                <c:pt idx="8">
                  <c:v>45.8</c:v>
                </c:pt>
                <c:pt idx="9">
                  <c:v>52.1</c:v>
                </c:pt>
                <c:pt idx="10">
                  <c:v>58</c:v>
                </c:pt>
                <c:pt idx="11">
                  <c:v>45.3</c:v>
                </c:pt>
                <c:pt idx="12">
                  <c:v>68.4</c:v>
                </c:pt>
                <c:pt idx="13">
                  <c:v>44.5</c:v>
                </c:pt>
                <c:pt idx="14">
                  <c:v>59.9</c:v>
                </c:pt>
                <c:pt idx="15">
                  <c:v>49.9</c:v>
                </c:pt>
                <c:pt idx="16">
                  <c:v>62</c:v>
                </c:pt>
                <c:pt idx="17">
                  <c:v>59.5</c:v>
                </c:pt>
                <c:pt idx="18">
                  <c:v>56.7</c:v>
                </c:pt>
                <c:pt idx="19">
                  <c:v>44.6</c:v>
                </c:pt>
                <c:pt idx="20">
                  <c:v>43</c:v>
                </c:pt>
                <c:pt idx="21">
                  <c:v>36.9</c:v>
                </c:pt>
                <c:pt idx="22">
                  <c:v>47.8</c:v>
                </c:pt>
                <c:pt idx="23">
                  <c:v>48</c:v>
                </c:pt>
                <c:pt idx="24">
                  <c:v>59.1</c:v>
                </c:pt>
                <c:pt idx="25">
                  <c:v>53.3</c:v>
                </c:pt>
                <c:pt idx="26">
                  <c:v>59.1</c:v>
                </c:pt>
                <c:pt idx="27">
                  <c:v>66</c:v>
                </c:pt>
                <c:pt idx="28">
                  <c:v>50.7</c:v>
                </c:pt>
                <c:pt idx="29">
                  <c:v>49</c:v>
                </c:pt>
                <c:pt idx="30">
                  <c:v>46.2</c:v>
                </c:pt>
                <c:pt idx="31">
                  <c:v>49.8</c:v>
                </c:pt>
                <c:pt idx="32">
                  <c:v>40.1</c:v>
                </c:pt>
                <c:pt idx="33">
                  <c:v>56.1</c:v>
                </c:pt>
                <c:pt idx="34">
                  <c:v>62.9</c:v>
                </c:pt>
                <c:pt idx="35">
                  <c:v>50.8</c:v>
                </c:pt>
                <c:pt idx="36">
                  <c:v>65.6</c:v>
                </c:pt>
                <c:pt idx="37">
                  <c:v>47.4</c:v>
                </c:pt>
                <c:pt idx="38">
                  <c:v>48.5</c:v>
                </c:pt>
                <c:pt idx="39">
                  <c:v>38.7</c:v>
                </c:pt>
                <c:pt idx="40">
                  <c:v>58.1</c:v>
                </c:pt>
                <c:pt idx="41">
                  <c:v>59.9</c:v>
                </c:pt>
                <c:pt idx="42">
                  <c:v>56.9</c:v>
                </c:pt>
                <c:pt idx="43">
                  <c:v>61.1</c:v>
                </c:pt>
                <c:pt idx="44">
                  <c:v>50.7</c:v>
                </c:pt>
                <c:pt idx="45">
                  <c:v>72.7</c:v>
                </c:pt>
                <c:pt idx="46">
                  <c:v>38.8</c:v>
                </c:pt>
                <c:pt idx="47">
                  <c:v>53.8</c:v>
                </c:pt>
                <c:pt idx="48">
                  <c:v>45.6</c:v>
                </c:pt>
                <c:pt idx="49">
                  <c:v>56.1</c:v>
                </c:pt>
                <c:pt idx="50">
                  <c:v>49.4</c:v>
                </c:pt>
                <c:pt idx="51">
                  <c:v>69</c:v>
                </c:pt>
              </c:numCache>
            </c:numRef>
          </c:yVal>
          <c:smooth val="0"/>
        </c:ser>
        <c:axId val="63642422"/>
        <c:axId val="35910887"/>
      </c:scatterChart>
      <c:valAx>
        <c:axId val="63642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delta between SAT score and quadratic corrected expectation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10887"/>
        <c:crosses val="autoZero"/>
        <c:crossBetween val="midCat"/>
        <c:dispUnits/>
      </c:valAx>
      <c:valAx>
        <c:axId val="35910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Bushiness (Percent of vote to Bush)   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6424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SAT scores vs percent participation with linear fit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'linear fit data'!$D$1:$D$52</c:f>
              <c:numCache>
                <c:ptCount val="52"/>
                <c:pt idx="0">
                  <c:v>5</c:v>
                </c:pt>
                <c:pt idx="1">
                  <c:v>74</c:v>
                </c:pt>
                <c:pt idx="2">
                  <c:v>9</c:v>
                </c:pt>
                <c:pt idx="3">
                  <c:v>5</c:v>
                </c:pt>
                <c:pt idx="4">
                  <c:v>80</c:v>
                </c:pt>
                <c:pt idx="5">
                  <c:v>7</c:v>
                </c:pt>
                <c:pt idx="6">
                  <c:v>9</c:v>
                </c:pt>
                <c:pt idx="7">
                  <c:v>77</c:v>
                </c:pt>
                <c:pt idx="8">
                  <c:v>79</c:v>
                </c:pt>
                <c:pt idx="9">
                  <c:v>5</c:v>
                </c:pt>
                <c:pt idx="10">
                  <c:v>13</c:v>
                </c:pt>
                <c:pt idx="11">
                  <c:v>53</c:v>
                </c:pt>
                <c:pt idx="12">
                  <c:v>71</c:v>
                </c:pt>
                <c:pt idx="13">
                  <c:v>53</c:v>
                </c:pt>
                <c:pt idx="14">
                  <c:v>76</c:v>
                </c:pt>
                <c:pt idx="15">
                  <c:v>8</c:v>
                </c:pt>
                <c:pt idx="16">
                  <c:v>65</c:v>
                </c:pt>
                <c:pt idx="17">
                  <c:v>52</c:v>
                </c:pt>
                <c:pt idx="18">
                  <c:v>68</c:v>
                </c:pt>
                <c:pt idx="19">
                  <c:v>8</c:v>
                </c:pt>
                <c:pt idx="20">
                  <c:v>72</c:v>
                </c:pt>
                <c:pt idx="21">
                  <c:v>11</c:v>
                </c:pt>
                <c:pt idx="22">
                  <c:v>4</c:v>
                </c:pt>
                <c:pt idx="23">
                  <c:v>66</c:v>
                </c:pt>
                <c:pt idx="24">
                  <c:v>8</c:v>
                </c:pt>
                <c:pt idx="25">
                  <c:v>13</c:v>
                </c:pt>
                <c:pt idx="26">
                  <c:v>71</c:v>
                </c:pt>
                <c:pt idx="27">
                  <c:v>70</c:v>
                </c:pt>
                <c:pt idx="28">
                  <c:v>31</c:v>
                </c:pt>
                <c:pt idx="29">
                  <c:v>83</c:v>
                </c:pt>
                <c:pt idx="30">
                  <c:v>24</c:v>
                </c:pt>
                <c:pt idx="31">
                  <c:v>8</c:v>
                </c:pt>
                <c:pt idx="32">
                  <c:v>8</c:v>
                </c:pt>
                <c:pt idx="33">
                  <c:v>6</c:v>
                </c:pt>
                <c:pt idx="34">
                  <c:v>12</c:v>
                </c:pt>
                <c:pt idx="35">
                  <c:v>59</c:v>
                </c:pt>
                <c:pt idx="36">
                  <c:v>13</c:v>
                </c:pt>
                <c:pt idx="37">
                  <c:v>16</c:v>
                </c:pt>
                <c:pt idx="38">
                  <c:v>32</c:v>
                </c:pt>
                <c:pt idx="39">
                  <c:v>4</c:v>
                </c:pt>
                <c:pt idx="40">
                  <c:v>24</c:v>
                </c:pt>
                <c:pt idx="41">
                  <c:v>62</c:v>
                </c:pt>
                <c:pt idx="42">
                  <c:v>55</c:v>
                </c:pt>
                <c:pt idx="43">
                  <c:v>10</c:v>
                </c:pt>
                <c:pt idx="44">
                  <c:v>47</c:v>
                </c:pt>
                <c:pt idx="45">
                  <c:v>52</c:v>
                </c:pt>
                <c:pt idx="46">
                  <c:v>43</c:v>
                </c:pt>
                <c:pt idx="47">
                  <c:v>64</c:v>
                </c:pt>
                <c:pt idx="48">
                  <c:v>51</c:v>
                </c:pt>
                <c:pt idx="49">
                  <c:v>33</c:v>
                </c:pt>
                <c:pt idx="50">
                  <c:v>61</c:v>
                </c:pt>
                <c:pt idx="51">
                  <c:v>18</c:v>
                </c:pt>
              </c:numCache>
            </c:numRef>
          </c:xVal>
          <c:yVal>
            <c:numRef>
              <c:f>'linear fit data'!$E$1:$E$52</c:f>
              <c:numCache>
                <c:ptCount val="52"/>
                <c:pt idx="0">
                  <c:v>1194</c:v>
                </c:pt>
                <c:pt idx="1">
                  <c:v>1043</c:v>
                </c:pt>
                <c:pt idx="2">
                  <c:v>1183</c:v>
                </c:pt>
                <c:pt idx="3">
                  <c:v>1189</c:v>
                </c:pt>
                <c:pt idx="4">
                  <c:v>1019</c:v>
                </c:pt>
                <c:pt idx="5">
                  <c:v>1175</c:v>
                </c:pt>
                <c:pt idx="6">
                  <c:v>1167</c:v>
                </c:pt>
                <c:pt idx="7">
                  <c:v>1016</c:v>
                </c:pt>
                <c:pt idx="8">
                  <c:v>1005</c:v>
                </c:pt>
                <c:pt idx="9">
                  <c:v>1165</c:v>
                </c:pt>
                <c:pt idx="10">
                  <c:v>1145</c:v>
                </c:pt>
                <c:pt idx="11">
                  <c:v>1056</c:v>
                </c:pt>
                <c:pt idx="12">
                  <c:v>1012</c:v>
                </c:pt>
                <c:pt idx="13">
                  <c:v>1050</c:v>
                </c:pt>
                <c:pt idx="14">
                  <c:v>998</c:v>
                </c:pt>
                <c:pt idx="15">
                  <c:v>1143</c:v>
                </c:pt>
                <c:pt idx="16">
                  <c:v>1014</c:v>
                </c:pt>
                <c:pt idx="17">
                  <c:v>1041</c:v>
                </c:pt>
                <c:pt idx="18">
                  <c:v>1005</c:v>
                </c:pt>
                <c:pt idx="19">
                  <c:v>1136</c:v>
                </c:pt>
                <c:pt idx="20">
                  <c:v>996</c:v>
                </c:pt>
                <c:pt idx="21">
                  <c:v>1127</c:v>
                </c:pt>
                <c:pt idx="22">
                  <c:v>1142</c:v>
                </c:pt>
                <c:pt idx="23">
                  <c:v>1006</c:v>
                </c:pt>
                <c:pt idx="24">
                  <c:v>1132</c:v>
                </c:pt>
                <c:pt idx="25">
                  <c:v>1121</c:v>
                </c:pt>
                <c:pt idx="26">
                  <c:v>992</c:v>
                </c:pt>
                <c:pt idx="27">
                  <c:v>994</c:v>
                </c:pt>
                <c:pt idx="28">
                  <c:v>1079</c:v>
                </c:pt>
                <c:pt idx="29">
                  <c:v>964</c:v>
                </c:pt>
                <c:pt idx="30">
                  <c:v>1089</c:v>
                </c:pt>
                <c:pt idx="31">
                  <c:v>1120</c:v>
                </c:pt>
                <c:pt idx="32">
                  <c:v>1120</c:v>
                </c:pt>
                <c:pt idx="33">
                  <c:v>1123</c:v>
                </c:pt>
                <c:pt idx="34">
                  <c:v>1105</c:v>
                </c:pt>
                <c:pt idx="35">
                  <c:v>997</c:v>
                </c:pt>
                <c:pt idx="36">
                  <c:v>1097</c:v>
                </c:pt>
                <c:pt idx="37">
                  <c:v>1089</c:v>
                </c:pt>
                <c:pt idx="38">
                  <c:v>1053</c:v>
                </c:pt>
                <c:pt idx="39">
                  <c:v>1111</c:v>
                </c:pt>
                <c:pt idx="40">
                  <c:v>1066</c:v>
                </c:pt>
                <c:pt idx="41">
                  <c:v>982</c:v>
                </c:pt>
                <c:pt idx="42">
                  <c:v>996</c:v>
                </c:pt>
                <c:pt idx="43">
                  <c:v>1094</c:v>
                </c:pt>
                <c:pt idx="44">
                  <c:v>1013</c:v>
                </c:pt>
                <c:pt idx="45">
                  <c:v>1001</c:v>
                </c:pt>
                <c:pt idx="46">
                  <c:v>1017</c:v>
                </c:pt>
                <c:pt idx="47">
                  <c:v>968</c:v>
                </c:pt>
                <c:pt idx="48">
                  <c:v>995</c:v>
                </c:pt>
                <c:pt idx="49">
                  <c:v>1023</c:v>
                </c:pt>
                <c:pt idx="50">
                  <c:v>951</c:v>
                </c:pt>
                <c:pt idx="51">
                  <c:v>1038</c:v>
                </c:pt>
              </c:numCache>
            </c:numRef>
          </c:yVal>
          <c:smooth val="0"/>
        </c:ser>
        <c:axId val="54762528"/>
        <c:axId val="23100705"/>
      </c:scatterChart>
      <c:valAx>
        <c:axId val="54762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participation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00705"/>
        <c:crosses val="autoZero"/>
        <c:crossBetween val="midCat"/>
        <c:dispUnits/>
      </c:valAx>
      <c:valAx>
        <c:axId val="23100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SAT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625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SAT scores by state with quadratic fit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'linear fit data'!$D$1:$D$52</c:f>
              <c:numCache>
                <c:ptCount val="52"/>
                <c:pt idx="0">
                  <c:v>5</c:v>
                </c:pt>
                <c:pt idx="1">
                  <c:v>74</c:v>
                </c:pt>
                <c:pt idx="2">
                  <c:v>9</c:v>
                </c:pt>
                <c:pt idx="3">
                  <c:v>5</c:v>
                </c:pt>
                <c:pt idx="4">
                  <c:v>80</c:v>
                </c:pt>
                <c:pt idx="5">
                  <c:v>7</c:v>
                </c:pt>
                <c:pt idx="6">
                  <c:v>9</c:v>
                </c:pt>
                <c:pt idx="7">
                  <c:v>77</c:v>
                </c:pt>
                <c:pt idx="8">
                  <c:v>79</c:v>
                </c:pt>
                <c:pt idx="9">
                  <c:v>5</c:v>
                </c:pt>
                <c:pt idx="10">
                  <c:v>13</c:v>
                </c:pt>
                <c:pt idx="11">
                  <c:v>53</c:v>
                </c:pt>
                <c:pt idx="12">
                  <c:v>71</c:v>
                </c:pt>
                <c:pt idx="13">
                  <c:v>53</c:v>
                </c:pt>
                <c:pt idx="14">
                  <c:v>76</c:v>
                </c:pt>
                <c:pt idx="15">
                  <c:v>8</c:v>
                </c:pt>
                <c:pt idx="16">
                  <c:v>65</c:v>
                </c:pt>
                <c:pt idx="17">
                  <c:v>52</c:v>
                </c:pt>
                <c:pt idx="18">
                  <c:v>68</c:v>
                </c:pt>
                <c:pt idx="19">
                  <c:v>8</c:v>
                </c:pt>
                <c:pt idx="20">
                  <c:v>72</c:v>
                </c:pt>
                <c:pt idx="21">
                  <c:v>11</c:v>
                </c:pt>
                <c:pt idx="22">
                  <c:v>4</c:v>
                </c:pt>
                <c:pt idx="23">
                  <c:v>66</c:v>
                </c:pt>
                <c:pt idx="24">
                  <c:v>8</c:v>
                </c:pt>
                <c:pt idx="25">
                  <c:v>13</c:v>
                </c:pt>
                <c:pt idx="26">
                  <c:v>71</c:v>
                </c:pt>
                <c:pt idx="27">
                  <c:v>70</c:v>
                </c:pt>
                <c:pt idx="28">
                  <c:v>31</c:v>
                </c:pt>
                <c:pt idx="29">
                  <c:v>83</c:v>
                </c:pt>
                <c:pt idx="30">
                  <c:v>24</c:v>
                </c:pt>
                <c:pt idx="31">
                  <c:v>8</c:v>
                </c:pt>
                <c:pt idx="32">
                  <c:v>8</c:v>
                </c:pt>
                <c:pt idx="33">
                  <c:v>6</c:v>
                </c:pt>
                <c:pt idx="34">
                  <c:v>12</c:v>
                </c:pt>
                <c:pt idx="35">
                  <c:v>59</c:v>
                </c:pt>
                <c:pt idx="36">
                  <c:v>13</c:v>
                </c:pt>
                <c:pt idx="37">
                  <c:v>16</c:v>
                </c:pt>
                <c:pt idx="38">
                  <c:v>32</c:v>
                </c:pt>
                <c:pt idx="39">
                  <c:v>4</c:v>
                </c:pt>
                <c:pt idx="40">
                  <c:v>24</c:v>
                </c:pt>
                <c:pt idx="41">
                  <c:v>62</c:v>
                </c:pt>
                <c:pt idx="42">
                  <c:v>55</c:v>
                </c:pt>
                <c:pt idx="43">
                  <c:v>10</c:v>
                </c:pt>
                <c:pt idx="44">
                  <c:v>47</c:v>
                </c:pt>
                <c:pt idx="45">
                  <c:v>52</c:v>
                </c:pt>
                <c:pt idx="46">
                  <c:v>43</c:v>
                </c:pt>
                <c:pt idx="47">
                  <c:v>64</c:v>
                </c:pt>
                <c:pt idx="48">
                  <c:v>51</c:v>
                </c:pt>
                <c:pt idx="49">
                  <c:v>33</c:v>
                </c:pt>
                <c:pt idx="50">
                  <c:v>61</c:v>
                </c:pt>
                <c:pt idx="51">
                  <c:v>18</c:v>
                </c:pt>
              </c:numCache>
            </c:numRef>
          </c:xVal>
          <c:yVal>
            <c:numRef>
              <c:f>'linear fit data'!$E$1:$E$52</c:f>
              <c:numCache>
                <c:ptCount val="52"/>
                <c:pt idx="0">
                  <c:v>1194</c:v>
                </c:pt>
                <c:pt idx="1">
                  <c:v>1043</c:v>
                </c:pt>
                <c:pt idx="2">
                  <c:v>1183</c:v>
                </c:pt>
                <c:pt idx="3">
                  <c:v>1189</c:v>
                </c:pt>
                <c:pt idx="4">
                  <c:v>1019</c:v>
                </c:pt>
                <c:pt idx="5">
                  <c:v>1175</c:v>
                </c:pt>
                <c:pt idx="6">
                  <c:v>1167</c:v>
                </c:pt>
                <c:pt idx="7">
                  <c:v>1016</c:v>
                </c:pt>
                <c:pt idx="8">
                  <c:v>1005</c:v>
                </c:pt>
                <c:pt idx="9">
                  <c:v>1165</c:v>
                </c:pt>
                <c:pt idx="10">
                  <c:v>1145</c:v>
                </c:pt>
                <c:pt idx="11">
                  <c:v>1056</c:v>
                </c:pt>
                <c:pt idx="12">
                  <c:v>1012</c:v>
                </c:pt>
                <c:pt idx="13">
                  <c:v>1050</c:v>
                </c:pt>
                <c:pt idx="14">
                  <c:v>998</c:v>
                </c:pt>
                <c:pt idx="15">
                  <c:v>1143</c:v>
                </c:pt>
                <c:pt idx="16">
                  <c:v>1014</c:v>
                </c:pt>
                <c:pt idx="17">
                  <c:v>1041</c:v>
                </c:pt>
                <c:pt idx="18">
                  <c:v>1005</c:v>
                </c:pt>
                <c:pt idx="19">
                  <c:v>1136</c:v>
                </c:pt>
                <c:pt idx="20">
                  <c:v>996</c:v>
                </c:pt>
                <c:pt idx="21">
                  <c:v>1127</c:v>
                </c:pt>
                <c:pt idx="22">
                  <c:v>1142</c:v>
                </c:pt>
                <c:pt idx="23">
                  <c:v>1006</c:v>
                </c:pt>
                <c:pt idx="24">
                  <c:v>1132</c:v>
                </c:pt>
                <c:pt idx="25">
                  <c:v>1121</c:v>
                </c:pt>
                <c:pt idx="26">
                  <c:v>992</c:v>
                </c:pt>
                <c:pt idx="27">
                  <c:v>994</c:v>
                </c:pt>
                <c:pt idx="28">
                  <c:v>1079</c:v>
                </c:pt>
                <c:pt idx="29">
                  <c:v>964</c:v>
                </c:pt>
                <c:pt idx="30">
                  <c:v>1089</c:v>
                </c:pt>
                <c:pt idx="31">
                  <c:v>1120</c:v>
                </c:pt>
                <c:pt idx="32">
                  <c:v>1120</c:v>
                </c:pt>
                <c:pt idx="33">
                  <c:v>1123</c:v>
                </c:pt>
                <c:pt idx="34">
                  <c:v>1105</c:v>
                </c:pt>
                <c:pt idx="35">
                  <c:v>997</c:v>
                </c:pt>
                <c:pt idx="36">
                  <c:v>1097</c:v>
                </c:pt>
                <c:pt idx="37">
                  <c:v>1089</c:v>
                </c:pt>
                <c:pt idx="38">
                  <c:v>1053</c:v>
                </c:pt>
                <c:pt idx="39">
                  <c:v>1111</c:v>
                </c:pt>
                <c:pt idx="40">
                  <c:v>1066</c:v>
                </c:pt>
                <c:pt idx="41">
                  <c:v>982</c:v>
                </c:pt>
                <c:pt idx="42">
                  <c:v>996</c:v>
                </c:pt>
                <c:pt idx="43">
                  <c:v>1094</c:v>
                </c:pt>
                <c:pt idx="44">
                  <c:v>1013</c:v>
                </c:pt>
                <c:pt idx="45">
                  <c:v>1001</c:v>
                </c:pt>
                <c:pt idx="46">
                  <c:v>1017</c:v>
                </c:pt>
                <c:pt idx="47">
                  <c:v>968</c:v>
                </c:pt>
                <c:pt idx="48">
                  <c:v>995</c:v>
                </c:pt>
                <c:pt idx="49">
                  <c:v>1023</c:v>
                </c:pt>
                <c:pt idx="50">
                  <c:v>951</c:v>
                </c:pt>
                <c:pt idx="51">
                  <c:v>1038</c:v>
                </c:pt>
              </c:numCache>
            </c:numRef>
          </c:yVal>
          <c:smooth val="0"/>
        </c:ser>
        <c:axId val="6579754"/>
        <c:axId val="59217787"/>
      </c:scatterChart>
      <c:valAx>
        <c:axId val="6579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participation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17787"/>
        <c:crosses val="autoZero"/>
        <c:crossBetween val="midCat"/>
        <c:dispUnits/>
      </c:valAx>
      <c:valAx>
        <c:axId val="59217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SAT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97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SAT scores by state with quadratic fit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forward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'linear fit data'!$D$1:$D$52</c:f>
              <c:numCache>
                <c:ptCount val="52"/>
                <c:pt idx="0">
                  <c:v>5</c:v>
                </c:pt>
                <c:pt idx="1">
                  <c:v>74</c:v>
                </c:pt>
                <c:pt idx="2">
                  <c:v>9</c:v>
                </c:pt>
                <c:pt idx="3">
                  <c:v>5</c:v>
                </c:pt>
                <c:pt idx="4">
                  <c:v>80</c:v>
                </c:pt>
                <c:pt idx="5">
                  <c:v>7</c:v>
                </c:pt>
                <c:pt idx="6">
                  <c:v>9</c:v>
                </c:pt>
                <c:pt idx="7">
                  <c:v>77</c:v>
                </c:pt>
                <c:pt idx="8">
                  <c:v>79</c:v>
                </c:pt>
                <c:pt idx="9">
                  <c:v>5</c:v>
                </c:pt>
                <c:pt idx="10">
                  <c:v>13</c:v>
                </c:pt>
                <c:pt idx="11">
                  <c:v>53</c:v>
                </c:pt>
                <c:pt idx="12">
                  <c:v>71</c:v>
                </c:pt>
                <c:pt idx="13">
                  <c:v>53</c:v>
                </c:pt>
                <c:pt idx="14">
                  <c:v>76</c:v>
                </c:pt>
                <c:pt idx="15">
                  <c:v>8</c:v>
                </c:pt>
                <c:pt idx="16">
                  <c:v>65</c:v>
                </c:pt>
                <c:pt idx="17">
                  <c:v>52</c:v>
                </c:pt>
                <c:pt idx="18">
                  <c:v>68</c:v>
                </c:pt>
                <c:pt idx="19">
                  <c:v>8</c:v>
                </c:pt>
                <c:pt idx="20">
                  <c:v>72</c:v>
                </c:pt>
                <c:pt idx="21">
                  <c:v>11</c:v>
                </c:pt>
                <c:pt idx="22">
                  <c:v>4</c:v>
                </c:pt>
                <c:pt idx="23">
                  <c:v>66</c:v>
                </c:pt>
                <c:pt idx="24">
                  <c:v>8</c:v>
                </c:pt>
                <c:pt idx="25">
                  <c:v>13</c:v>
                </c:pt>
                <c:pt idx="26">
                  <c:v>71</c:v>
                </c:pt>
                <c:pt idx="27">
                  <c:v>70</c:v>
                </c:pt>
                <c:pt idx="28">
                  <c:v>31</c:v>
                </c:pt>
                <c:pt idx="29">
                  <c:v>83</c:v>
                </c:pt>
                <c:pt idx="30">
                  <c:v>24</c:v>
                </c:pt>
                <c:pt idx="31">
                  <c:v>8</c:v>
                </c:pt>
                <c:pt idx="32">
                  <c:v>8</c:v>
                </c:pt>
                <c:pt idx="33">
                  <c:v>6</c:v>
                </c:pt>
                <c:pt idx="34">
                  <c:v>12</c:v>
                </c:pt>
                <c:pt idx="35">
                  <c:v>59</c:v>
                </c:pt>
                <c:pt idx="36">
                  <c:v>13</c:v>
                </c:pt>
                <c:pt idx="37">
                  <c:v>16</c:v>
                </c:pt>
                <c:pt idx="38">
                  <c:v>32</c:v>
                </c:pt>
                <c:pt idx="39">
                  <c:v>4</c:v>
                </c:pt>
                <c:pt idx="40">
                  <c:v>24</c:v>
                </c:pt>
                <c:pt idx="41">
                  <c:v>62</c:v>
                </c:pt>
                <c:pt idx="42">
                  <c:v>55</c:v>
                </c:pt>
                <c:pt idx="43">
                  <c:v>10</c:v>
                </c:pt>
                <c:pt idx="44">
                  <c:v>47</c:v>
                </c:pt>
                <c:pt idx="45">
                  <c:v>52</c:v>
                </c:pt>
                <c:pt idx="46">
                  <c:v>43</c:v>
                </c:pt>
                <c:pt idx="47">
                  <c:v>64</c:v>
                </c:pt>
                <c:pt idx="48">
                  <c:v>51</c:v>
                </c:pt>
                <c:pt idx="49">
                  <c:v>33</c:v>
                </c:pt>
                <c:pt idx="50">
                  <c:v>61</c:v>
                </c:pt>
                <c:pt idx="51">
                  <c:v>18</c:v>
                </c:pt>
              </c:numCache>
            </c:numRef>
          </c:xVal>
          <c:yVal>
            <c:numRef>
              <c:f>'linear fit data'!$E$1:$E$52</c:f>
              <c:numCache>
                <c:ptCount val="52"/>
                <c:pt idx="0">
                  <c:v>1194</c:v>
                </c:pt>
                <c:pt idx="1">
                  <c:v>1043</c:v>
                </c:pt>
                <c:pt idx="2">
                  <c:v>1183</c:v>
                </c:pt>
                <c:pt idx="3">
                  <c:v>1189</c:v>
                </c:pt>
                <c:pt idx="4">
                  <c:v>1019</c:v>
                </c:pt>
                <c:pt idx="5">
                  <c:v>1175</c:v>
                </c:pt>
                <c:pt idx="6">
                  <c:v>1167</c:v>
                </c:pt>
                <c:pt idx="7">
                  <c:v>1016</c:v>
                </c:pt>
                <c:pt idx="8">
                  <c:v>1005</c:v>
                </c:pt>
                <c:pt idx="9">
                  <c:v>1165</c:v>
                </c:pt>
                <c:pt idx="10">
                  <c:v>1145</c:v>
                </c:pt>
                <c:pt idx="11">
                  <c:v>1056</c:v>
                </c:pt>
                <c:pt idx="12">
                  <c:v>1012</c:v>
                </c:pt>
                <c:pt idx="13">
                  <c:v>1050</c:v>
                </c:pt>
                <c:pt idx="14">
                  <c:v>998</c:v>
                </c:pt>
                <c:pt idx="15">
                  <c:v>1143</c:v>
                </c:pt>
                <c:pt idx="16">
                  <c:v>1014</c:v>
                </c:pt>
                <c:pt idx="17">
                  <c:v>1041</c:v>
                </c:pt>
                <c:pt idx="18">
                  <c:v>1005</c:v>
                </c:pt>
                <c:pt idx="19">
                  <c:v>1136</c:v>
                </c:pt>
                <c:pt idx="20">
                  <c:v>996</c:v>
                </c:pt>
                <c:pt idx="21">
                  <c:v>1127</c:v>
                </c:pt>
                <c:pt idx="22">
                  <c:v>1142</c:v>
                </c:pt>
                <c:pt idx="23">
                  <c:v>1006</c:v>
                </c:pt>
                <c:pt idx="24">
                  <c:v>1132</c:v>
                </c:pt>
                <c:pt idx="25">
                  <c:v>1121</c:v>
                </c:pt>
                <c:pt idx="26">
                  <c:v>992</c:v>
                </c:pt>
                <c:pt idx="27">
                  <c:v>994</c:v>
                </c:pt>
                <c:pt idx="28">
                  <c:v>1079</c:v>
                </c:pt>
                <c:pt idx="29">
                  <c:v>964</c:v>
                </c:pt>
                <c:pt idx="30">
                  <c:v>1089</c:v>
                </c:pt>
                <c:pt idx="31">
                  <c:v>1120</c:v>
                </c:pt>
                <c:pt idx="32">
                  <c:v>1120</c:v>
                </c:pt>
                <c:pt idx="33">
                  <c:v>1123</c:v>
                </c:pt>
                <c:pt idx="34">
                  <c:v>1105</c:v>
                </c:pt>
                <c:pt idx="35">
                  <c:v>997</c:v>
                </c:pt>
                <c:pt idx="36">
                  <c:v>1097</c:v>
                </c:pt>
                <c:pt idx="37">
                  <c:v>1089</c:v>
                </c:pt>
                <c:pt idx="38">
                  <c:v>1053</c:v>
                </c:pt>
                <c:pt idx="39">
                  <c:v>1111</c:v>
                </c:pt>
                <c:pt idx="40">
                  <c:v>1066</c:v>
                </c:pt>
                <c:pt idx="41">
                  <c:v>982</c:v>
                </c:pt>
                <c:pt idx="42">
                  <c:v>996</c:v>
                </c:pt>
                <c:pt idx="43">
                  <c:v>1094</c:v>
                </c:pt>
                <c:pt idx="44">
                  <c:v>1013</c:v>
                </c:pt>
                <c:pt idx="45">
                  <c:v>1001</c:v>
                </c:pt>
                <c:pt idx="46">
                  <c:v>1017</c:v>
                </c:pt>
                <c:pt idx="47">
                  <c:v>968</c:v>
                </c:pt>
                <c:pt idx="48">
                  <c:v>995</c:v>
                </c:pt>
                <c:pt idx="49">
                  <c:v>1023</c:v>
                </c:pt>
                <c:pt idx="50">
                  <c:v>951</c:v>
                </c:pt>
                <c:pt idx="51">
                  <c:v>1038</c:v>
                </c:pt>
              </c:numCache>
            </c:numRef>
          </c:yVal>
          <c:smooth val="0"/>
        </c:ser>
        <c:axId val="63198036"/>
        <c:axId val="31911413"/>
      </c:scatterChart>
      <c:valAx>
        <c:axId val="63198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participation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11413"/>
        <c:crosses val="autoZero"/>
        <c:crossBetween val="midCat"/>
        <c:dispUnits/>
      </c:valAx>
      <c:valAx>
        <c:axId val="31911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SAT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980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0.08675</cdr:x>
      <cdr:y>0.806</cdr:y>
    </cdr:from>
    <cdr:to>
      <cdr:x>0.149</cdr:x>
      <cdr:y>0.84025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" y="4781550"/>
          <a:ext cx="542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Kerry-er</a:t>
          </a:r>
        </a:p>
      </cdr:txBody>
    </cdr:sp>
  </cdr:relSizeAnchor>
  <cdr:relSizeAnchor xmlns:cdr="http://schemas.openxmlformats.org/drawingml/2006/chartDrawing">
    <cdr:from>
      <cdr:x>0.0805</cdr:x>
      <cdr:y>0.18725</cdr:y>
    </cdr:from>
    <cdr:to>
      <cdr:x>0.1405</cdr:x>
      <cdr:y>0.2215</cdr:y>
    </cdr:to>
    <cdr:sp>
      <cdr:nvSpPr>
        <cdr:cNvPr id="2" name="TextBox 2"/>
        <cdr:cNvSpPr txBox="1">
          <a:spLocks noChangeArrowheads="1"/>
        </cdr:cNvSpPr>
      </cdr:nvSpPr>
      <cdr:spPr>
        <a:xfrm>
          <a:off x="695325" y="1104900"/>
          <a:ext cx="523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Bushier</a:t>
          </a:r>
        </a:p>
      </cdr:txBody>
    </cdr:sp>
  </cdr:relSizeAnchor>
  <cdr:relSizeAnchor xmlns:cdr="http://schemas.openxmlformats.org/drawingml/2006/chartDrawing">
    <cdr:from>
      <cdr:x>0.17275</cdr:x>
      <cdr:y>0.07325</cdr:y>
    </cdr:from>
    <cdr:to>
      <cdr:x>0.27275</cdr:x>
      <cdr:y>0.1075</cdr:y>
    </cdr:to>
    <cdr:sp>
      <cdr:nvSpPr>
        <cdr:cNvPr id="3" name="TextBox 3"/>
        <cdr:cNvSpPr txBox="1">
          <a:spLocks noChangeArrowheads="1"/>
        </cdr:cNvSpPr>
      </cdr:nvSpPr>
      <cdr:spPr>
        <a:xfrm>
          <a:off x="1495425" y="428625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Dumber state</a:t>
          </a:r>
        </a:p>
      </cdr:txBody>
    </cdr:sp>
  </cdr:relSizeAnchor>
  <cdr:relSizeAnchor xmlns:cdr="http://schemas.openxmlformats.org/drawingml/2006/chartDrawing">
    <cdr:from>
      <cdr:x>0.7765</cdr:x>
      <cdr:y>0.07325</cdr:y>
    </cdr:from>
    <cdr:to>
      <cdr:x>0.8775</cdr:x>
      <cdr:y>0.1075</cdr:y>
    </cdr:to>
    <cdr:sp>
      <cdr:nvSpPr>
        <cdr:cNvPr id="4" name="TextBox 4"/>
        <cdr:cNvSpPr txBox="1">
          <a:spLocks noChangeArrowheads="1"/>
        </cdr:cNvSpPr>
      </cdr:nvSpPr>
      <cdr:spPr>
        <a:xfrm>
          <a:off x="6734175" y="428625"/>
          <a:ext cx="876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Smarter state</a:t>
          </a:r>
        </a:p>
      </cdr:txBody>
    </cdr:sp>
  </cdr:relSizeAnchor>
  <cdr:relSizeAnchor xmlns:cdr="http://schemas.openxmlformats.org/drawingml/2006/chartDrawing">
    <cdr:from>
      <cdr:x>0.1175</cdr:x>
      <cdr:y>0.84075</cdr:y>
    </cdr:from>
    <cdr:to>
      <cdr:x>0.1175</cdr:x>
      <cdr:y>0.8745</cdr:y>
    </cdr:to>
    <cdr:sp>
      <cdr:nvSpPr>
        <cdr:cNvPr id="5" name="Line 5"/>
        <cdr:cNvSpPr>
          <a:spLocks/>
        </cdr:cNvSpPr>
      </cdr:nvSpPr>
      <cdr:spPr>
        <a:xfrm>
          <a:off x="1019175" y="49815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0.11125</cdr:x>
      <cdr:y>0.138</cdr:y>
    </cdr:from>
    <cdr:to>
      <cdr:x>0.11225</cdr:x>
      <cdr:y>0.1765</cdr:y>
    </cdr:to>
    <cdr:sp>
      <cdr:nvSpPr>
        <cdr:cNvPr id="6" name="Line 6"/>
        <cdr:cNvSpPr>
          <a:spLocks/>
        </cdr:cNvSpPr>
      </cdr:nvSpPr>
      <cdr:spPr>
        <a:xfrm flipV="1">
          <a:off x="962025" y="809625"/>
          <a:ext cx="95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0.08675</cdr:x>
      <cdr:y>0.08325</cdr:y>
    </cdr:from>
    <cdr:to>
      <cdr:x>0.161</cdr:x>
      <cdr:y>0.08325</cdr:y>
    </cdr:to>
    <cdr:sp>
      <cdr:nvSpPr>
        <cdr:cNvPr id="7" name="Line 7"/>
        <cdr:cNvSpPr>
          <a:spLocks/>
        </cdr:cNvSpPr>
      </cdr:nvSpPr>
      <cdr:spPr>
        <a:xfrm flipH="1">
          <a:off x="752475" y="485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0.8885</cdr:x>
      <cdr:y>0.08325</cdr:y>
    </cdr:from>
    <cdr:to>
      <cdr:x>0.93175</cdr:x>
      <cdr:y>0.08325</cdr:y>
    </cdr:to>
    <cdr:sp>
      <cdr:nvSpPr>
        <cdr:cNvPr id="8" name="Line 8"/>
        <cdr:cNvSpPr>
          <a:spLocks/>
        </cdr:cNvSpPr>
      </cdr:nvSpPr>
      <cdr:spPr>
        <a:xfrm>
          <a:off x="7705725" y="4857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0.08675</cdr:x>
      <cdr:y>0.806</cdr:y>
    </cdr:from>
    <cdr:to>
      <cdr:x>0.149</cdr:x>
      <cdr:y>0.84025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" y="4781550"/>
          <a:ext cx="542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Kerry-er</a:t>
          </a:r>
        </a:p>
      </cdr:txBody>
    </cdr:sp>
  </cdr:relSizeAnchor>
  <cdr:relSizeAnchor xmlns:cdr="http://schemas.openxmlformats.org/drawingml/2006/chartDrawing">
    <cdr:from>
      <cdr:x>0.0805</cdr:x>
      <cdr:y>0.18725</cdr:y>
    </cdr:from>
    <cdr:to>
      <cdr:x>0.1405</cdr:x>
      <cdr:y>0.2215</cdr:y>
    </cdr:to>
    <cdr:sp>
      <cdr:nvSpPr>
        <cdr:cNvPr id="2" name="TextBox 2"/>
        <cdr:cNvSpPr txBox="1">
          <a:spLocks noChangeArrowheads="1"/>
        </cdr:cNvSpPr>
      </cdr:nvSpPr>
      <cdr:spPr>
        <a:xfrm>
          <a:off x="695325" y="1104900"/>
          <a:ext cx="523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Bushier</a:t>
          </a:r>
        </a:p>
      </cdr:txBody>
    </cdr:sp>
  </cdr:relSizeAnchor>
  <cdr:relSizeAnchor xmlns:cdr="http://schemas.openxmlformats.org/drawingml/2006/chartDrawing">
    <cdr:from>
      <cdr:x>0.17275</cdr:x>
      <cdr:y>0.07325</cdr:y>
    </cdr:from>
    <cdr:to>
      <cdr:x>0.27275</cdr:x>
      <cdr:y>0.1075</cdr:y>
    </cdr:to>
    <cdr:sp>
      <cdr:nvSpPr>
        <cdr:cNvPr id="3" name="TextBox 3"/>
        <cdr:cNvSpPr txBox="1">
          <a:spLocks noChangeArrowheads="1"/>
        </cdr:cNvSpPr>
      </cdr:nvSpPr>
      <cdr:spPr>
        <a:xfrm>
          <a:off x="1495425" y="428625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Dumber state</a:t>
          </a:r>
        </a:p>
      </cdr:txBody>
    </cdr:sp>
  </cdr:relSizeAnchor>
  <cdr:relSizeAnchor xmlns:cdr="http://schemas.openxmlformats.org/drawingml/2006/chartDrawing">
    <cdr:from>
      <cdr:x>0.7765</cdr:x>
      <cdr:y>0.07325</cdr:y>
    </cdr:from>
    <cdr:to>
      <cdr:x>0.8775</cdr:x>
      <cdr:y>0.1075</cdr:y>
    </cdr:to>
    <cdr:sp>
      <cdr:nvSpPr>
        <cdr:cNvPr id="4" name="TextBox 4"/>
        <cdr:cNvSpPr txBox="1">
          <a:spLocks noChangeArrowheads="1"/>
        </cdr:cNvSpPr>
      </cdr:nvSpPr>
      <cdr:spPr>
        <a:xfrm>
          <a:off x="6734175" y="428625"/>
          <a:ext cx="876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Smarter state</a:t>
          </a:r>
        </a:p>
      </cdr:txBody>
    </cdr:sp>
  </cdr:relSizeAnchor>
  <cdr:relSizeAnchor xmlns:cdr="http://schemas.openxmlformats.org/drawingml/2006/chartDrawing">
    <cdr:from>
      <cdr:x>0.1175</cdr:x>
      <cdr:y>0.84075</cdr:y>
    </cdr:from>
    <cdr:to>
      <cdr:x>0.1175</cdr:x>
      <cdr:y>0.8745</cdr:y>
    </cdr:to>
    <cdr:sp>
      <cdr:nvSpPr>
        <cdr:cNvPr id="5" name="Line 5"/>
        <cdr:cNvSpPr>
          <a:spLocks/>
        </cdr:cNvSpPr>
      </cdr:nvSpPr>
      <cdr:spPr>
        <a:xfrm>
          <a:off x="1019175" y="49815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0.11125</cdr:x>
      <cdr:y>0.138</cdr:y>
    </cdr:from>
    <cdr:to>
      <cdr:x>0.11225</cdr:x>
      <cdr:y>0.1765</cdr:y>
    </cdr:to>
    <cdr:sp>
      <cdr:nvSpPr>
        <cdr:cNvPr id="6" name="Line 6"/>
        <cdr:cNvSpPr>
          <a:spLocks/>
        </cdr:cNvSpPr>
      </cdr:nvSpPr>
      <cdr:spPr>
        <a:xfrm flipV="1">
          <a:off x="962025" y="809625"/>
          <a:ext cx="95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0.08675</cdr:x>
      <cdr:y>0.08325</cdr:y>
    </cdr:from>
    <cdr:to>
      <cdr:x>0.161</cdr:x>
      <cdr:y>0.08325</cdr:y>
    </cdr:to>
    <cdr:sp>
      <cdr:nvSpPr>
        <cdr:cNvPr id="7" name="Line 7"/>
        <cdr:cNvSpPr>
          <a:spLocks/>
        </cdr:cNvSpPr>
      </cdr:nvSpPr>
      <cdr:spPr>
        <a:xfrm flipH="1">
          <a:off x="752475" y="485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0.8885</cdr:x>
      <cdr:y>0.08325</cdr:y>
    </cdr:from>
    <cdr:to>
      <cdr:x>0.93175</cdr:x>
      <cdr:y>0.08325</cdr:y>
    </cdr:to>
    <cdr:sp>
      <cdr:nvSpPr>
        <cdr:cNvPr id="8" name="Line 8"/>
        <cdr:cNvSpPr>
          <a:spLocks/>
        </cdr:cNvSpPr>
      </cdr:nvSpPr>
      <cdr:spPr>
        <a:xfrm>
          <a:off x="7705725" y="4857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0.08675</cdr:x>
      <cdr:y>0.806</cdr:y>
    </cdr:from>
    <cdr:to>
      <cdr:x>0.149</cdr:x>
      <cdr:y>0.84025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" y="4781550"/>
          <a:ext cx="542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Kerry-er</a:t>
          </a:r>
        </a:p>
      </cdr:txBody>
    </cdr:sp>
  </cdr:relSizeAnchor>
  <cdr:relSizeAnchor xmlns:cdr="http://schemas.openxmlformats.org/drawingml/2006/chartDrawing">
    <cdr:from>
      <cdr:x>0.0805</cdr:x>
      <cdr:y>0.18725</cdr:y>
    </cdr:from>
    <cdr:to>
      <cdr:x>0.1405</cdr:x>
      <cdr:y>0.2215</cdr:y>
    </cdr:to>
    <cdr:sp>
      <cdr:nvSpPr>
        <cdr:cNvPr id="2" name="TextBox 2"/>
        <cdr:cNvSpPr txBox="1">
          <a:spLocks noChangeArrowheads="1"/>
        </cdr:cNvSpPr>
      </cdr:nvSpPr>
      <cdr:spPr>
        <a:xfrm>
          <a:off x="695325" y="1104900"/>
          <a:ext cx="523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Bushier</a:t>
          </a:r>
        </a:p>
      </cdr:txBody>
    </cdr:sp>
  </cdr:relSizeAnchor>
  <cdr:relSizeAnchor xmlns:cdr="http://schemas.openxmlformats.org/drawingml/2006/chartDrawing">
    <cdr:from>
      <cdr:x>0.17275</cdr:x>
      <cdr:y>0.07325</cdr:y>
    </cdr:from>
    <cdr:to>
      <cdr:x>0.27275</cdr:x>
      <cdr:y>0.1075</cdr:y>
    </cdr:to>
    <cdr:sp>
      <cdr:nvSpPr>
        <cdr:cNvPr id="3" name="TextBox 3"/>
        <cdr:cNvSpPr txBox="1">
          <a:spLocks noChangeArrowheads="1"/>
        </cdr:cNvSpPr>
      </cdr:nvSpPr>
      <cdr:spPr>
        <a:xfrm>
          <a:off x="1495425" y="428625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Dumber state</a:t>
          </a:r>
        </a:p>
      </cdr:txBody>
    </cdr:sp>
  </cdr:relSizeAnchor>
  <cdr:relSizeAnchor xmlns:cdr="http://schemas.openxmlformats.org/drawingml/2006/chartDrawing">
    <cdr:from>
      <cdr:x>0.7765</cdr:x>
      <cdr:y>0.07325</cdr:y>
    </cdr:from>
    <cdr:to>
      <cdr:x>0.8775</cdr:x>
      <cdr:y>0.1075</cdr:y>
    </cdr:to>
    <cdr:sp>
      <cdr:nvSpPr>
        <cdr:cNvPr id="4" name="TextBox 4"/>
        <cdr:cNvSpPr txBox="1">
          <a:spLocks noChangeArrowheads="1"/>
        </cdr:cNvSpPr>
      </cdr:nvSpPr>
      <cdr:spPr>
        <a:xfrm>
          <a:off x="6734175" y="428625"/>
          <a:ext cx="876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Smarter state</a:t>
          </a:r>
        </a:p>
      </cdr:txBody>
    </cdr:sp>
  </cdr:relSizeAnchor>
  <cdr:relSizeAnchor xmlns:cdr="http://schemas.openxmlformats.org/drawingml/2006/chartDrawing">
    <cdr:from>
      <cdr:x>0.1175</cdr:x>
      <cdr:y>0.84075</cdr:y>
    </cdr:from>
    <cdr:to>
      <cdr:x>0.1175</cdr:x>
      <cdr:y>0.8745</cdr:y>
    </cdr:to>
    <cdr:sp>
      <cdr:nvSpPr>
        <cdr:cNvPr id="5" name="Line 5"/>
        <cdr:cNvSpPr>
          <a:spLocks/>
        </cdr:cNvSpPr>
      </cdr:nvSpPr>
      <cdr:spPr>
        <a:xfrm>
          <a:off x="1019175" y="49815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0.11125</cdr:x>
      <cdr:y>0.138</cdr:y>
    </cdr:from>
    <cdr:to>
      <cdr:x>0.11225</cdr:x>
      <cdr:y>0.1765</cdr:y>
    </cdr:to>
    <cdr:sp>
      <cdr:nvSpPr>
        <cdr:cNvPr id="6" name="Line 6"/>
        <cdr:cNvSpPr>
          <a:spLocks/>
        </cdr:cNvSpPr>
      </cdr:nvSpPr>
      <cdr:spPr>
        <a:xfrm flipV="1">
          <a:off x="962025" y="809625"/>
          <a:ext cx="95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0.08675</cdr:x>
      <cdr:y>0.08325</cdr:y>
    </cdr:from>
    <cdr:to>
      <cdr:x>0.161</cdr:x>
      <cdr:y>0.08325</cdr:y>
    </cdr:to>
    <cdr:sp>
      <cdr:nvSpPr>
        <cdr:cNvPr id="7" name="Line 7"/>
        <cdr:cNvSpPr>
          <a:spLocks/>
        </cdr:cNvSpPr>
      </cdr:nvSpPr>
      <cdr:spPr>
        <a:xfrm flipH="1">
          <a:off x="752475" y="485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0.8885</cdr:x>
      <cdr:y>0.08325</cdr:y>
    </cdr:from>
    <cdr:to>
      <cdr:x>0.93175</cdr:x>
      <cdr:y>0.08325</cdr:y>
    </cdr:to>
    <cdr:sp>
      <cdr:nvSpPr>
        <cdr:cNvPr id="8" name="Line 8"/>
        <cdr:cNvSpPr>
          <a:spLocks/>
        </cdr:cNvSpPr>
      </cdr:nvSpPr>
      <cdr:spPr>
        <a:xfrm>
          <a:off x="7705725" y="4857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1">
      <pane ySplit="4035" topLeftCell="BM44" activePane="bottomLeft" state="split"/>
      <selection pane="topLeft" activeCell="O6" sqref="O6"/>
      <selection pane="bottomLeft" activeCell="N57" sqref="N57"/>
    </sheetView>
  </sheetViews>
  <sheetFormatPr defaultColWidth="9.140625" defaultRowHeight="12.75"/>
  <cols>
    <col min="1" max="1" width="14.28125" style="27" customWidth="1"/>
    <col min="2" max="2" width="7.28125" style="33" customWidth="1"/>
    <col min="3" max="4" width="4.57421875" style="33" customWidth="1"/>
    <col min="5" max="5" width="14.28125" style="36" customWidth="1"/>
    <col min="6" max="6" width="10.140625" style="36" customWidth="1"/>
    <col min="7" max="8" width="4.7109375" style="36" customWidth="1"/>
    <col min="9" max="9" width="14.28125" style="36" customWidth="1"/>
    <col min="10" max="10" width="9.8515625" style="36" customWidth="1"/>
    <col min="11" max="12" width="5.421875" style="36" customWidth="1"/>
    <col min="13" max="13" width="14.28125" style="36" customWidth="1"/>
    <col min="14" max="14" width="11.421875" style="36" customWidth="1"/>
    <col min="15" max="16384" width="14.28125" style="27" customWidth="1"/>
  </cols>
  <sheetData>
    <row r="1" spans="1:14" s="38" customFormat="1" ht="13.5" thickBot="1">
      <c r="A1" s="39" t="s">
        <v>64</v>
      </c>
      <c r="B1" s="40"/>
      <c r="C1" s="40"/>
      <c r="D1" s="40"/>
      <c r="E1" s="41" t="s">
        <v>65</v>
      </c>
      <c r="F1" s="41"/>
      <c r="G1" s="41"/>
      <c r="H1" s="41"/>
      <c r="I1" s="41" t="s">
        <v>66</v>
      </c>
      <c r="J1" s="41"/>
      <c r="K1" s="41"/>
      <c r="L1" s="41"/>
      <c r="M1" s="41" t="s">
        <v>68</v>
      </c>
      <c r="N1" s="41"/>
    </row>
    <row r="2" spans="1:24" s="11" customFormat="1" ht="13.5" customHeight="1">
      <c r="A2" s="4" t="s">
        <v>0</v>
      </c>
      <c r="B2" s="5">
        <v>62.5</v>
      </c>
      <c r="C2" s="5"/>
      <c r="D2" s="5"/>
      <c r="E2" s="34" t="s">
        <v>0</v>
      </c>
      <c r="F2" s="34">
        <v>-8.921600000000126</v>
      </c>
      <c r="G2" s="34"/>
      <c r="H2" s="34"/>
      <c r="I2" s="35" t="s">
        <v>0</v>
      </c>
      <c r="J2" s="34">
        <v>-18.284000000000106</v>
      </c>
      <c r="K2" s="34"/>
      <c r="L2" s="34"/>
      <c r="M2" s="35" t="s">
        <v>0</v>
      </c>
      <c r="N2" s="34">
        <v>-18.774400000000014</v>
      </c>
      <c r="O2" s="6"/>
      <c r="P2" s="6"/>
      <c r="Q2" s="6"/>
      <c r="R2" s="7"/>
      <c r="S2" s="8" t="s">
        <v>52</v>
      </c>
      <c r="T2" s="9"/>
      <c r="U2" s="8" t="s">
        <v>53</v>
      </c>
      <c r="V2" s="9"/>
      <c r="W2" s="8" t="s">
        <v>54</v>
      </c>
      <c r="X2" s="10"/>
    </row>
    <row r="3" spans="1:24" s="11" customFormat="1" ht="13.5" customHeight="1">
      <c r="A3" s="4" t="s">
        <v>1</v>
      </c>
      <c r="B3" s="5">
        <v>61.1</v>
      </c>
      <c r="C3" s="5"/>
      <c r="D3" s="5"/>
      <c r="E3" s="34" t="s">
        <v>1</v>
      </c>
      <c r="F3" s="34">
        <v>8.20959999999991</v>
      </c>
      <c r="G3" s="34"/>
      <c r="H3" s="34"/>
      <c r="I3" s="35" t="s">
        <v>1</v>
      </c>
      <c r="J3" s="34">
        <v>31.046400000000062</v>
      </c>
      <c r="K3" s="34"/>
      <c r="L3" s="34"/>
      <c r="M3" s="35" t="s">
        <v>1</v>
      </c>
      <c r="N3" s="34">
        <v>31.73079999999993</v>
      </c>
      <c r="O3" s="6"/>
      <c r="P3" s="6"/>
      <c r="Q3" s="6"/>
      <c r="R3" s="12"/>
      <c r="S3" s="13" t="s">
        <v>55</v>
      </c>
      <c r="T3" s="14" t="s">
        <v>57</v>
      </c>
      <c r="U3" s="13" t="s">
        <v>55</v>
      </c>
      <c r="V3" s="14" t="s">
        <v>57</v>
      </c>
      <c r="W3" s="14" t="s">
        <v>58</v>
      </c>
      <c r="X3" s="15" t="s">
        <v>59</v>
      </c>
    </row>
    <row r="4" spans="1:24" s="11" customFormat="1" ht="13.5" customHeight="1">
      <c r="A4" s="4" t="s">
        <v>2</v>
      </c>
      <c r="B4" s="5">
        <v>54.9</v>
      </c>
      <c r="C4" s="5"/>
      <c r="D4" s="5"/>
      <c r="E4" s="34" t="s">
        <v>2</v>
      </c>
      <c r="F4" s="34">
        <v>-23.486400000000003</v>
      </c>
      <c r="G4" s="34"/>
      <c r="H4" s="34"/>
      <c r="I4" s="35" t="s">
        <v>2</v>
      </c>
      <c r="J4" s="34">
        <v>2.8104000000000724</v>
      </c>
      <c r="K4" s="34"/>
      <c r="L4" s="34"/>
      <c r="M4" s="35" t="s">
        <v>2</v>
      </c>
      <c r="N4" s="34">
        <v>7.2327999999999975</v>
      </c>
      <c r="O4" s="6"/>
      <c r="P4" s="6"/>
      <c r="Q4" s="6"/>
      <c r="R4" s="16"/>
      <c r="S4" s="17" t="s">
        <v>56</v>
      </c>
      <c r="T4" s="18"/>
      <c r="U4" s="17" t="s">
        <v>56</v>
      </c>
      <c r="V4" s="18"/>
      <c r="W4" s="18"/>
      <c r="X4" s="19"/>
    </row>
    <row r="5" spans="1:24" s="6" customFormat="1" ht="13.5" customHeight="1">
      <c r="A5" s="4" t="s">
        <v>3</v>
      </c>
      <c r="B5" s="5">
        <v>54.4</v>
      </c>
      <c r="C5" s="5"/>
      <c r="D5" s="5"/>
      <c r="E5" s="34" t="s">
        <v>3</v>
      </c>
      <c r="F5" s="34">
        <v>-10.291200000000117</v>
      </c>
      <c r="G5" s="34"/>
      <c r="H5" s="34"/>
      <c r="I5" s="35" t="s">
        <v>3</v>
      </c>
      <c r="J5" s="34">
        <v>-24.585599999999886</v>
      </c>
      <c r="K5" s="34"/>
      <c r="L5" s="34"/>
      <c r="M5" s="35" t="s">
        <v>3</v>
      </c>
      <c r="N5" s="34">
        <v>-26.66579999999999</v>
      </c>
      <c r="R5" s="20" t="s">
        <v>0</v>
      </c>
      <c r="S5" s="21">
        <v>1176394</v>
      </c>
      <c r="T5" s="22">
        <v>0.625</v>
      </c>
      <c r="U5" s="21">
        <v>693933</v>
      </c>
      <c r="V5" s="22">
        <v>0.368</v>
      </c>
      <c r="W5" s="23">
        <v>9</v>
      </c>
      <c r="X5" s="24"/>
    </row>
    <row r="6" spans="1:24" s="6" customFormat="1" ht="13.5" customHeight="1">
      <c r="A6" s="4" t="s">
        <v>4</v>
      </c>
      <c r="B6" s="5">
        <v>44.4</v>
      </c>
      <c r="C6" s="5"/>
      <c r="D6" s="5"/>
      <c r="E6" s="34" t="s">
        <v>4</v>
      </c>
      <c r="F6" s="34">
        <v>-30.71440000000007</v>
      </c>
      <c r="G6" s="34"/>
      <c r="H6" s="34"/>
      <c r="I6" s="35" t="s">
        <v>4</v>
      </c>
      <c r="J6" s="34">
        <v>-4.185100000000034</v>
      </c>
      <c r="K6" s="34"/>
      <c r="L6" s="34"/>
      <c r="M6" s="35" t="s">
        <v>4</v>
      </c>
      <c r="N6" s="34">
        <v>-2.776200000000017</v>
      </c>
      <c r="R6" s="20" t="s">
        <v>1</v>
      </c>
      <c r="S6" s="21">
        <v>190889</v>
      </c>
      <c r="T6" s="23">
        <v>61.1</v>
      </c>
      <c r="U6" s="21">
        <v>111025</v>
      </c>
      <c r="V6" s="23">
        <v>35.5</v>
      </c>
      <c r="W6" s="23">
        <v>3</v>
      </c>
      <c r="X6" s="24"/>
    </row>
    <row r="7" spans="1:24" s="6" customFormat="1" ht="13.5" customHeight="1">
      <c r="A7" s="4" t="s">
        <v>5</v>
      </c>
      <c r="B7" s="5">
        <v>51.7</v>
      </c>
      <c r="C7" s="5"/>
      <c r="D7" s="5"/>
      <c r="E7" s="34" t="s">
        <v>5</v>
      </c>
      <c r="F7" s="34">
        <v>0.3288000000000011</v>
      </c>
      <c r="G7" s="34"/>
      <c r="H7" s="34"/>
      <c r="I7" s="35" t="s">
        <v>5</v>
      </c>
      <c r="J7" s="34">
        <v>26.006900000000087</v>
      </c>
      <c r="K7" s="34"/>
      <c r="L7" s="34"/>
      <c r="M7" s="35" t="s">
        <v>5</v>
      </c>
      <c r="N7" s="34">
        <v>30.57420000000002</v>
      </c>
      <c r="R7" s="20" t="s">
        <v>2</v>
      </c>
      <c r="S7" s="21">
        <v>1104294</v>
      </c>
      <c r="T7" s="23">
        <v>54.9</v>
      </c>
      <c r="U7" s="21">
        <v>893524</v>
      </c>
      <c r="V7" s="23">
        <v>44.4</v>
      </c>
      <c r="W7" s="23">
        <v>10</v>
      </c>
      <c r="X7" s="24"/>
    </row>
    <row r="8" spans="1:24" s="6" customFormat="1" ht="13.5" customHeight="1">
      <c r="A8" s="4" t="s">
        <v>6</v>
      </c>
      <c r="B8" s="5">
        <v>43.9</v>
      </c>
      <c r="C8" s="5"/>
      <c r="D8" s="5"/>
      <c r="E8" s="34" t="s">
        <v>6</v>
      </c>
      <c r="F8" s="34">
        <v>47.3839999999999</v>
      </c>
      <c r="G8" s="34"/>
      <c r="H8" s="34"/>
      <c r="I8" s="35" t="s">
        <v>6</v>
      </c>
      <c r="J8" s="34">
        <v>14.708000000000084</v>
      </c>
      <c r="K8" s="34"/>
      <c r="L8" s="34"/>
      <c r="M8" s="35" t="s">
        <v>6</v>
      </c>
      <c r="N8" s="34">
        <v>27.227999999999952</v>
      </c>
      <c r="R8" s="20" t="s">
        <v>3</v>
      </c>
      <c r="S8" s="21">
        <v>572898</v>
      </c>
      <c r="T8" s="23">
        <v>54.4</v>
      </c>
      <c r="U8" s="21">
        <v>469953</v>
      </c>
      <c r="V8" s="23">
        <v>44.5</v>
      </c>
      <c r="W8" s="23">
        <v>6</v>
      </c>
      <c r="X8" s="24"/>
    </row>
    <row r="9" spans="1:24" s="6" customFormat="1" ht="13.5" customHeight="1">
      <c r="A9" s="4" t="s">
        <v>8</v>
      </c>
      <c r="B9" s="5">
        <v>9.3</v>
      </c>
      <c r="C9" s="5"/>
      <c r="D9" s="5"/>
      <c r="E9" s="34" t="s">
        <v>8</v>
      </c>
      <c r="F9" s="34">
        <v>-1.0616000000001122</v>
      </c>
      <c r="G9" s="34"/>
      <c r="H9" s="34"/>
      <c r="I9" s="35" t="s">
        <v>8</v>
      </c>
      <c r="J9" s="34">
        <v>-43.191499999999905</v>
      </c>
      <c r="K9" s="34"/>
      <c r="L9" s="34"/>
      <c r="M9" s="35" t="s">
        <v>8</v>
      </c>
      <c r="N9" s="34">
        <v>-26.799400000000105</v>
      </c>
      <c r="R9" s="20" t="s">
        <v>4</v>
      </c>
      <c r="S9" s="21">
        <v>5509826</v>
      </c>
      <c r="T9" s="23">
        <v>44.4</v>
      </c>
      <c r="U9" s="21">
        <v>6745485</v>
      </c>
      <c r="V9" s="23">
        <v>54.3</v>
      </c>
      <c r="W9" s="23"/>
      <c r="X9" s="24">
        <v>55</v>
      </c>
    </row>
    <row r="10" spans="1:24" s="6" customFormat="1" ht="13.5" customHeight="1">
      <c r="A10" s="4" t="s">
        <v>7</v>
      </c>
      <c r="B10" s="5">
        <v>45.8</v>
      </c>
      <c r="C10" s="5"/>
      <c r="D10" s="5"/>
      <c r="E10" s="34" t="s">
        <v>7</v>
      </c>
      <c r="F10" s="34">
        <v>0.5359999999999445</v>
      </c>
      <c r="G10" s="34"/>
      <c r="H10" s="34"/>
      <c r="I10" s="35" t="s">
        <v>7</v>
      </c>
      <c r="J10" s="34">
        <v>-5.52800000000002</v>
      </c>
      <c r="K10" s="34"/>
      <c r="L10" s="34"/>
      <c r="M10" s="35" t="s">
        <v>7</v>
      </c>
      <c r="N10" s="34">
        <v>-1.572999999999979</v>
      </c>
      <c r="R10" s="20" t="s">
        <v>5</v>
      </c>
      <c r="S10" s="21">
        <v>1101255</v>
      </c>
      <c r="T10" s="23">
        <v>51.7</v>
      </c>
      <c r="U10" s="21">
        <v>1001732</v>
      </c>
      <c r="V10" s="23">
        <v>47</v>
      </c>
      <c r="W10" s="23">
        <v>9</v>
      </c>
      <c r="X10" s="24"/>
    </row>
    <row r="11" spans="1:24" s="6" customFormat="1" ht="13.5" customHeight="1">
      <c r="A11" s="4" t="s">
        <v>9</v>
      </c>
      <c r="B11" s="5">
        <v>52.1</v>
      </c>
      <c r="C11" s="5"/>
      <c r="D11" s="5"/>
      <c r="E11" s="34" t="s">
        <v>9</v>
      </c>
      <c r="F11" s="34">
        <v>-31.79040000000009</v>
      </c>
      <c r="G11" s="34"/>
      <c r="H11" s="34"/>
      <c r="I11" s="35" t="s">
        <v>9</v>
      </c>
      <c r="J11" s="34">
        <v>-8.953599999999938</v>
      </c>
      <c r="K11" s="34"/>
      <c r="L11" s="34"/>
      <c r="M11" s="35" t="s">
        <v>9</v>
      </c>
      <c r="N11" s="34">
        <v>-8.269200000000069</v>
      </c>
      <c r="R11" s="20" t="s">
        <v>6</v>
      </c>
      <c r="S11" s="21">
        <v>693826</v>
      </c>
      <c r="T11" s="23">
        <v>43.9</v>
      </c>
      <c r="U11" s="21">
        <v>857488</v>
      </c>
      <c r="V11" s="23">
        <v>54.3</v>
      </c>
      <c r="W11" s="23"/>
      <c r="X11" s="24">
        <v>7</v>
      </c>
    </row>
    <row r="12" spans="1:24" s="6" customFormat="1" ht="13.5" customHeight="1">
      <c r="A12" s="4" t="s">
        <v>10</v>
      </c>
      <c r="B12" s="5">
        <v>58</v>
      </c>
      <c r="C12" s="5"/>
      <c r="D12" s="5"/>
      <c r="E12" s="34" t="s">
        <v>10</v>
      </c>
      <c r="F12" s="34">
        <v>-38.57280000000014</v>
      </c>
      <c r="G12" s="34"/>
      <c r="H12" s="34"/>
      <c r="I12" s="35" t="s">
        <v>10</v>
      </c>
      <c r="J12" s="34">
        <v>-32.28880000000004</v>
      </c>
      <c r="K12" s="34"/>
      <c r="L12" s="34"/>
      <c r="M12" s="35" t="s">
        <v>10</v>
      </c>
      <c r="N12" s="34">
        <v>-30.81359999999995</v>
      </c>
      <c r="R12" s="20" t="s">
        <v>7</v>
      </c>
      <c r="S12" s="21">
        <v>171660</v>
      </c>
      <c r="T12" s="23">
        <v>45.8</v>
      </c>
      <c r="U12" s="21">
        <v>200152</v>
      </c>
      <c r="V12" s="23">
        <v>53.3</v>
      </c>
      <c r="W12" s="23"/>
      <c r="X12" s="24">
        <v>3</v>
      </c>
    </row>
    <row r="13" spans="1:24" s="6" customFormat="1" ht="13.5" customHeight="1">
      <c r="A13" s="4" t="s">
        <v>11</v>
      </c>
      <c r="B13" s="5">
        <v>45.3</v>
      </c>
      <c r="C13" s="5"/>
      <c r="D13" s="5"/>
      <c r="E13" s="34" t="s">
        <v>11</v>
      </c>
      <c r="F13" s="34">
        <v>-30.236000000000104</v>
      </c>
      <c r="G13" s="34"/>
      <c r="H13" s="34"/>
      <c r="I13" s="35" t="s">
        <v>11</v>
      </c>
      <c r="J13" s="34">
        <v>-10.51949999999988</v>
      </c>
      <c r="K13" s="34"/>
      <c r="L13" s="34"/>
      <c r="M13" s="35" t="s">
        <v>11</v>
      </c>
      <c r="N13" s="34">
        <v>-10.03699999999992</v>
      </c>
      <c r="R13" s="20" t="s">
        <v>60</v>
      </c>
      <c r="S13" s="21">
        <v>21256</v>
      </c>
      <c r="T13" s="23">
        <v>9.3</v>
      </c>
      <c r="U13" s="21">
        <v>202970</v>
      </c>
      <c r="V13" s="23">
        <v>89.2</v>
      </c>
      <c r="W13" s="23"/>
      <c r="X13" s="24">
        <v>3</v>
      </c>
    </row>
    <row r="14" spans="1:24" s="6" customFormat="1" ht="13.5" customHeight="1">
      <c r="A14" s="4" t="s">
        <v>12</v>
      </c>
      <c r="B14" s="5">
        <v>68.4</v>
      </c>
      <c r="C14" s="5"/>
      <c r="D14" s="5"/>
      <c r="E14" s="34" t="s">
        <v>12</v>
      </c>
      <c r="F14" s="34">
        <v>-22.44320000000016</v>
      </c>
      <c r="G14" s="34"/>
      <c r="H14" s="34"/>
      <c r="I14" s="35" t="s">
        <v>12</v>
      </c>
      <c r="J14" s="34">
        <v>-15.093599999999924</v>
      </c>
      <c r="K14" s="34"/>
      <c r="L14" s="34"/>
      <c r="M14" s="35" t="s">
        <v>12</v>
      </c>
      <c r="N14" s="34">
        <v>-11.424800000000005</v>
      </c>
      <c r="R14" s="20" t="s">
        <v>9</v>
      </c>
      <c r="S14" s="21">
        <v>3964522</v>
      </c>
      <c r="T14" s="23">
        <v>52.1</v>
      </c>
      <c r="U14" s="21">
        <v>3583544</v>
      </c>
      <c r="V14" s="23">
        <v>47.1</v>
      </c>
      <c r="W14" s="23">
        <v>27</v>
      </c>
      <c r="X14" s="24"/>
    </row>
    <row r="15" spans="1:24" s="6" customFormat="1" ht="13.5" customHeight="1">
      <c r="A15" s="4" t="s">
        <v>13</v>
      </c>
      <c r="B15" s="5">
        <v>44.5</v>
      </c>
      <c r="C15" s="5"/>
      <c r="D15" s="5"/>
      <c r="E15" s="34" t="s">
        <v>13</v>
      </c>
      <c r="F15" s="34">
        <v>27.002399999999852</v>
      </c>
      <c r="G15" s="34"/>
      <c r="H15" s="34"/>
      <c r="I15" s="35" t="s">
        <v>13</v>
      </c>
      <c r="J15" s="34">
        <v>28.650499999999965</v>
      </c>
      <c r="K15" s="34"/>
      <c r="L15" s="34"/>
      <c r="M15" s="35" t="s">
        <v>13</v>
      </c>
      <c r="N15" s="34">
        <v>31.14059999999995</v>
      </c>
      <c r="R15" s="20" t="s">
        <v>10</v>
      </c>
      <c r="S15" s="21">
        <v>1914254</v>
      </c>
      <c r="T15" s="23">
        <v>58</v>
      </c>
      <c r="U15" s="21">
        <v>1366149</v>
      </c>
      <c r="V15" s="23">
        <v>41.4</v>
      </c>
      <c r="W15" s="23">
        <v>15</v>
      </c>
      <c r="X15" s="24"/>
    </row>
    <row r="16" spans="1:24" s="6" customFormat="1" ht="13.5" customHeight="1">
      <c r="A16" s="4" t="s">
        <v>14</v>
      </c>
      <c r="B16" s="5">
        <v>59.9</v>
      </c>
      <c r="C16" s="5"/>
      <c r="D16" s="5"/>
      <c r="E16" s="34" t="s">
        <v>14</v>
      </c>
      <c r="F16" s="34">
        <v>-20.49680000000012</v>
      </c>
      <c r="G16" s="34"/>
      <c r="H16" s="34"/>
      <c r="I16" s="35" t="s">
        <v>14</v>
      </c>
      <c r="J16" s="34">
        <v>-5.996300000000019</v>
      </c>
      <c r="K16" s="34"/>
      <c r="L16" s="34"/>
      <c r="M16" s="35" t="s">
        <v>14</v>
      </c>
      <c r="N16" s="34">
        <v>-5.410600000000045</v>
      </c>
      <c r="R16" s="20" t="s">
        <v>11</v>
      </c>
      <c r="S16" s="21">
        <v>194191</v>
      </c>
      <c r="T16" s="23">
        <v>45.3</v>
      </c>
      <c r="U16" s="21">
        <v>231708</v>
      </c>
      <c r="V16" s="23">
        <v>54</v>
      </c>
      <c r="W16" s="23"/>
      <c r="X16" s="24">
        <v>4</v>
      </c>
    </row>
    <row r="17" spans="1:24" s="6" customFormat="1" ht="13.5" customHeight="1">
      <c r="A17" s="4" t="s">
        <v>15</v>
      </c>
      <c r="B17" s="5">
        <v>49.9</v>
      </c>
      <c r="C17" s="5"/>
      <c r="D17" s="5"/>
      <c r="E17" s="34" t="s">
        <v>15</v>
      </c>
      <c r="F17" s="34">
        <v>58.52399999999989</v>
      </c>
      <c r="G17" s="34"/>
      <c r="H17" s="34"/>
      <c r="I17" s="35" t="s">
        <v>15</v>
      </c>
      <c r="J17" s="34">
        <v>41.650499999999965</v>
      </c>
      <c r="K17" s="34"/>
      <c r="L17" s="34"/>
      <c r="M17" s="35" t="s">
        <v>15</v>
      </c>
      <c r="N17" s="34">
        <v>38.682999999999765</v>
      </c>
      <c r="R17" s="20" t="s">
        <v>12</v>
      </c>
      <c r="S17" s="21">
        <v>409235</v>
      </c>
      <c r="T17" s="23">
        <v>68.4</v>
      </c>
      <c r="U17" s="21">
        <v>181098</v>
      </c>
      <c r="V17" s="23">
        <v>30.3</v>
      </c>
      <c r="W17" s="23">
        <v>4</v>
      </c>
      <c r="X17" s="24"/>
    </row>
    <row r="18" spans="1:24" s="6" customFormat="1" ht="13.5" customHeight="1">
      <c r="A18" s="4" t="s">
        <v>16</v>
      </c>
      <c r="B18" s="5">
        <v>62</v>
      </c>
      <c r="C18" s="5"/>
      <c r="D18" s="5"/>
      <c r="E18" s="34" t="s">
        <v>16</v>
      </c>
      <c r="F18" s="34">
        <v>40.26319999999987</v>
      </c>
      <c r="G18" s="34"/>
      <c r="H18" s="34"/>
      <c r="I18" s="35" t="s">
        <v>16</v>
      </c>
      <c r="J18" s="34">
        <v>33.25370000000021</v>
      </c>
      <c r="K18" s="34"/>
      <c r="L18" s="34"/>
      <c r="M18" s="35" t="s">
        <v>16</v>
      </c>
      <c r="N18" s="34">
        <v>33.46939999999995</v>
      </c>
      <c r="R18" s="20" t="s">
        <v>13</v>
      </c>
      <c r="S18" s="21">
        <v>2345946</v>
      </c>
      <c r="T18" s="23">
        <v>44.5</v>
      </c>
      <c r="U18" s="21">
        <v>2891550</v>
      </c>
      <c r="V18" s="23">
        <v>54.8</v>
      </c>
      <c r="W18" s="23"/>
      <c r="X18" s="24">
        <v>21</v>
      </c>
    </row>
    <row r="19" spans="1:24" s="6" customFormat="1" ht="13.5" customHeight="1">
      <c r="A19" s="4" t="s">
        <v>17</v>
      </c>
      <c r="B19" s="5">
        <v>59.5</v>
      </c>
      <c r="C19" s="5"/>
      <c r="D19" s="5"/>
      <c r="E19" s="34" t="s">
        <v>17</v>
      </c>
      <c r="F19" s="34">
        <v>-20.997600000000148</v>
      </c>
      <c r="G19" s="34"/>
      <c r="H19" s="34"/>
      <c r="I19" s="35" t="s">
        <v>17</v>
      </c>
      <c r="J19" s="34">
        <v>-19.349500000000035</v>
      </c>
      <c r="K19" s="34"/>
      <c r="L19" s="34"/>
      <c r="M19" s="35" t="s">
        <v>17</v>
      </c>
      <c r="N19" s="34">
        <v>-16.85940000000005</v>
      </c>
      <c r="R19" s="20" t="s">
        <v>14</v>
      </c>
      <c r="S19" s="21">
        <v>1479438</v>
      </c>
      <c r="T19" s="23">
        <v>59.9</v>
      </c>
      <c r="U19" s="21">
        <v>969011</v>
      </c>
      <c r="V19" s="23">
        <v>39.3</v>
      </c>
      <c r="W19" s="23">
        <v>11</v>
      </c>
      <c r="X19" s="24"/>
    </row>
    <row r="20" spans="1:24" s="6" customFormat="1" ht="13.5" customHeight="1">
      <c r="A20" s="4" t="s">
        <v>18</v>
      </c>
      <c r="B20" s="5">
        <v>56.7</v>
      </c>
      <c r="C20" s="5"/>
      <c r="D20" s="5"/>
      <c r="E20" s="34" t="s">
        <v>18</v>
      </c>
      <c r="F20" s="34">
        <v>-8.921600000000126</v>
      </c>
      <c r="G20" s="34"/>
      <c r="H20" s="34"/>
      <c r="I20" s="35" t="s">
        <v>18</v>
      </c>
      <c r="J20" s="34">
        <v>-18.284000000000106</v>
      </c>
      <c r="K20" s="34"/>
      <c r="L20" s="34"/>
      <c r="M20" s="35" t="s">
        <v>18</v>
      </c>
      <c r="N20" s="34">
        <v>-18.774400000000014</v>
      </c>
      <c r="R20" s="20" t="s">
        <v>15</v>
      </c>
      <c r="S20" s="21">
        <v>751957</v>
      </c>
      <c r="T20" s="23">
        <v>49.9</v>
      </c>
      <c r="U20" s="21">
        <v>741898</v>
      </c>
      <c r="V20" s="23">
        <v>49.3</v>
      </c>
      <c r="W20" s="23">
        <v>7</v>
      </c>
      <c r="X20" s="24"/>
    </row>
    <row r="21" spans="1:24" s="6" customFormat="1" ht="13.5" customHeight="1">
      <c r="A21" s="4" t="s">
        <v>19</v>
      </c>
      <c r="B21" s="5">
        <v>44.6</v>
      </c>
      <c r="C21" s="5"/>
      <c r="D21" s="5"/>
      <c r="E21" s="34" t="s">
        <v>19</v>
      </c>
      <c r="F21" s="34">
        <v>7.166399999999953</v>
      </c>
      <c r="G21" s="34"/>
      <c r="H21" s="34"/>
      <c r="I21" s="35" t="s">
        <v>19</v>
      </c>
      <c r="J21" s="34">
        <v>5.5200000000000955</v>
      </c>
      <c r="K21" s="34"/>
      <c r="L21" s="34"/>
      <c r="M21" s="35" t="s">
        <v>19</v>
      </c>
      <c r="N21" s="34">
        <v>8.455600000000004</v>
      </c>
      <c r="R21" s="20" t="s">
        <v>16</v>
      </c>
      <c r="S21" s="21">
        <v>736456</v>
      </c>
      <c r="T21" s="23">
        <v>62</v>
      </c>
      <c r="U21" s="21">
        <v>434993</v>
      </c>
      <c r="V21" s="23">
        <v>36.6</v>
      </c>
      <c r="W21" s="23">
        <v>6</v>
      </c>
      <c r="X21" s="24"/>
    </row>
    <row r="22" spans="1:24" s="6" customFormat="1" ht="13.5" customHeight="1">
      <c r="A22" s="4" t="s">
        <v>20</v>
      </c>
      <c r="B22" s="5">
        <v>43</v>
      </c>
      <c r="C22" s="5"/>
      <c r="D22" s="5"/>
      <c r="E22" s="34" t="s">
        <v>20</v>
      </c>
      <c r="F22" s="34">
        <v>9.611999999999853</v>
      </c>
      <c r="G22" s="34"/>
      <c r="H22" s="34"/>
      <c r="I22" s="35" t="s">
        <v>20</v>
      </c>
      <c r="J22" s="34">
        <v>14.026500000000055</v>
      </c>
      <c r="K22" s="34"/>
      <c r="L22" s="34"/>
      <c r="M22" s="35" t="s">
        <v>20</v>
      </c>
      <c r="N22" s="34">
        <v>15.798999999999978</v>
      </c>
      <c r="R22" s="20" t="s">
        <v>17</v>
      </c>
      <c r="S22" s="21">
        <v>1069439</v>
      </c>
      <c r="T22" s="23">
        <v>59.5</v>
      </c>
      <c r="U22" s="21">
        <v>712733</v>
      </c>
      <c r="V22" s="23">
        <v>39.7</v>
      </c>
      <c r="W22" s="23">
        <v>8</v>
      </c>
      <c r="X22" s="24"/>
    </row>
    <row r="23" spans="1:24" s="6" customFormat="1" ht="13.5" customHeight="1">
      <c r="A23" s="4" t="s">
        <v>21</v>
      </c>
      <c r="B23" s="5">
        <v>36.9</v>
      </c>
      <c r="C23" s="5"/>
      <c r="D23" s="5"/>
      <c r="E23" s="34" t="s">
        <v>21</v>
      </c>
      <c r="F23" s="34">
        <v>37.829599999999914</v>
      </c>
      <c r="G23" s="34"/>
      <c r="H23" s="34"/>
      <c r="I23" s="35" t="s">
        <v>21</v>
      </c>
      <c r="J23" s="34">
        <v>13.928900000000112</v>
      </c>
      <c r="K23" s="34"/>
      <c r="L23" s="34"/>
      <c r="M23" s="35" t="s">
        <v>21</v>
      </c>
      <c r="N23" s="34">
        <v>23.21579999999983</v>
      </c>
      <c r="R23" s="20" t="s">
        <v>18</v>
      </c>
      <c r="S23" s="21">
        <v>1102169</v>
      </c>
      <c r="T23" s="23">
        <v>56.7</v>
      </c>
      <c r="U23" s="21">
        <v>820299</v>
      </c>
      <c r="V23" s="23">
        <v>42.2</v>
      </c>
      <c r="W23" s="23">
        <v>9</v>
      </c>
      <c r="X23" s="24"/>
    </row>
    <row r="24" spans="1:24" s="6" customFormat="1" ht="13.5" customHeight="1">
      <c r="A24" s="4" t="s">
        <v>22</v>
      </c>
      <c r="B24" s="5">
        <v>47.8</v>
      </c>
      <c r="C24" s="5"/>
      <c r="D24" s="5"/>
      <c r="E24" s="34" t="s">
        <v>22</v>
      </c>
      <c r="F24" s="34">
        <v>4.632799999999861</v>
      </c>
      <c r="G24" s="34"/>
      <c r="H24" s="34"/>
      <c r="I24" s="35" t="s">
        <v>22</v>
      </c>
      <c r="J24" s="34">
        <v>2.1029000000000906</v>
      </c>
      <c r="K24" s="34"/>
      <c r="L24" s="34"/>
      <c r="M24" s="35" t="s">
        <v>22</v>
      </c>
      <c r="N24" s="34">
        <v>3.5622000000000753</v>
      </c>
      <c r="R24" s="20" t="s">
        <v>19</v>
      </c>
      <c r="S24" s="21">
        <v>330201</v>
      </c>
      <c r="T24" s="23">
        <v>44.6</v>
      </c>
      <c r="U24" s="21">
        <v>396842</v>
      </c>
      <c r="V24" s="23">
        <v>53.6</v>
      </c>
      <c r="W24" s="23"/>
      <c r="X24" s="24">
        <v>4</v>
      </c>
    </row>
    <row r="25" spans="1:24" s="6" customFormat="1" ht="13.5" customHeight="1">
      <c r="A25" s="4" t="s">
        <v>23</v>
      </c>
      <c r="B25" s="5">
        <v>48</v>
      </c>
      <c r="C25" s="5"/>
      <c r="D25" s="5"/>
      <c r="E25" s="34" t="s">
        <v>23</v>
      </c>
      <c r="F25" s="34">
        <v>56.26319999999987</v>
      </c>
      <c r="G25" s="34"/>
      <c r="H25" s="34"/>
      <c r="I25" s="35" t="s">
        <v>23</v>
      </c>
      <c r="J25" s="34">
        <v>49.25370000000021</v>
      </c>
      <c r="K25" s="34"/>
      <c r="L25" s="34"/>
      <c r="M25" s="35" t="s">
        <v>23</v>
      </c>
      <c r="N25" s="34">
        <v>49.46939999999995</v>
      </c>
      <c r="R25" s="20" t="s">
        <v>20</v>
      </c>
      <c r="S25" s="21">
        <v>1024703</v>
      </c>
      <c r="T25" s="23">
        <v>43</v>
      </c>
      <c r="U25" s="21">
        <v>1334493</v>
      </c>
      <c r="V25" s="23">
        <v>56</v>
      </c>
      <c r="W25" s="23"/>
      <c r="X25" s="24">
        <v>10</v>
      </c>
    </row>
    <row r="26" spans="1:24" s="6" customFormat="1" ht="13.5" customHeight="1">
      <c r="A26" s="4" t="s">
        <v>24</v>
      </c>
      <c r="B26" s="5">
        <v>59.1</v>
      </c>
      <c r="C26" s="5"/>
      <c r="D26" s="5"/>
      <c r="E26" s="34" t="s">
        <v>24</v>
      </c>
      <c r="F26" s="34">
        <v>-26.66080000000011</v>
      </c>
      <c r="G26" s="34"/>
      <c r="H26" s="34"/>
      <c r="I26" s="35" t="s">
        <v>24</v>
      </c>
      <c r="J26" s="34">
        <v>-46.1887999999999</v>
      </c>
      <c r="K26" s="34"/>
      <c r="L26" s="34"/>
      <c r="M26" s="35" t="s">
        <v>24</v>
      </c>
      <c r="N26" s="34">
        <v>-50.107600000000275</v>
      </c>
      <c r="R26" s="20" t="s">
        <v>21</v>
      </c>
      <c r="S26" s="21">
        <v>1071109</v>
      </c>
      <c r="T26" s="23">
        <v>36.9</v>
      </c>
      <c r="U26" s="21">
        <v>1803800</v>
      </c>
      <c r="V26" s="23">
        <v>62</v>
      </c>
      <c r="W26" s="23"/>
      <c r="X26" s="24">
        <v>12</v>
      </c>
    </row>
    <row r="27" spans="1:24" s="6" customFormat="1" ht="13.5" customHeight="1">
      <c r="A27" s="4" t="s">
        <v>25</v>
      </c>
      <c r="B27" s="5">
        <v>53.3</v>
      </c>
      <c r="C27" s="5"/>
      <c r="D27" s="5"/>
      <c r="E27" s="34" t="s">
        <v>25</v>
      </c>
      <c r="F27" s="34">
        <v>14.078399999999874</v>
      </c>
      <c r="G27" s="34"/>
      <c r="H27" s="34"/>
      <c r="I27" s="35" t="s">
        <v>25</v>
      </c>
      <c r="J27" s="34">
        <v>4.7159999999998945</v>
      </c>
      <c r="K27" s="34"/>
      <c r="L27" s="34"/>
      <c r="M27" s="35" t="s">
        <v>25</v>
      </c>
      <c r="N27" s="34">
        <v>4.225599999999986</v>
      </c>
      <c r="R27" s="20" t="s">
        <v>22</v>
      </c>
      <c r="S27" s="21">
        <v>2313746</v>
      </c>
      <c r="T27" s="23">
        <v>47.8</v>
      </c>
      <c r="U27" s="21">
        <v>2479183</v>
      </c>
      <c r="V27" s="23">
        <v>51.2</v>
      </c>
      <c r="W27" s="23"/>
      <c r="X27" s="24">
        <v>17</v>
      </c>
    </row>
    <row r="28" spans="1:24" s="6" customFormat="1" ht="13.5" customHeight="1">
      <c r="A28" s="4" t="s">
        <v>26</v>
      </c>
      <c r="B28" s="5">
        <v>59.1</v>
      </c>
      <c r="C28" s="5"/>
      <c r="D28" s="5"/>
      <c r="E28" s="34" t="s">
        <v>26</v>
      </c>
      <c r="F28" s="34">
        <v>-4.964800000000196</v>
      </c>
      <c r="G28" s="34"/>
      <c r="H28" s="34"/>
      <c r="I28" s="35" t="s">
        <v>26</v>
      </c>
      <c r="J28" s="34">
        <v>14.271199999999908</v>
      </c>
      <c r="K28" s="34"/>
      <c r="L28" s="34"/>
      <c r="M28" s="35" t="s">
        <v>26</v>
      </c>
      <c r="N28" s="34">
        <v>19.27040000000011</v>
      </c>
      <c r="R28" s="20" t="s">
        <v>23</v>
      </c>
      <c r="S28" s="21">
        <v>1346695</v>
      </c>
      <c r="T28" s="23">
        <v>48</v>
      </c>
      <c r="U28" s="21">
        <v>1445014</v>
      </c>
      <c r="V28" s="23">
        <v>51.5</v>
      </c>
      <c r="W28" s="23"/>
      <c r="X28" s="24">
        <v>91</v>
      </c>
    </row>
    <row r="29" spans="1:24" s="6" customFormat="1" ht="13.5" customHeight="1">
      <c r="A29" s="4" t="s">
        <v>27</v>
      </c>
      <c r="B29" s="5">
        <v>66</v>
      </c>
      <c r="C29" s="5"/>
      <c r="D29" s="5"/>
      <c r="E29" s="34" t="s">
        <v>27</v>
      </c>
      <c r="F29" s="34">
        <v>7.078399999999874</v>
      </c>
      <c r="G29" s="34"/>
      <c r="H29" s="34"/>
      <c r="I29" s="35" t="s">
        <v>27</v>
      </c>
      <c r="J29" s="34">
        <v>-2.2840000000001055</v>
      </c>
      <c r="K29" s="34"/>
      <c r="L29" s="34"/>
      <c r="M29" s="35" t="s">
        <v>27</v>
      </c>
      <c r="N29" s="34">
        <v>-2.774400000000014</v>
      </c>
      <c r="R29" s="20" t="s">
        <v>24</v>
      </c>
      <c r="S29" s="21">
        <v>672660</v>
      </c>
      <c r="T29" s="23">
        <v>59.1</v>
      </c>
      <c r="U29" s="21">
        <v>457766</v>
      </c>
      <c r="V29" s="23">
        <v>40.1</v>
      </c>
      <c r="W29" s="23">
        <v>6</v>
      </c>
      <c r="X29" s="24"/>
    </row>
    <row r="30" spans="1:24" s="6" customFormat="1" ht="13.5" customHeight="1">
      <c r="A30" s="4" t="s">
        <v>28</v>
      </c>
      <c r="B30" s="5">
        <v>50.7</v>
      </c>
      <c r="C30" s="5"/>
      <c r="D30" s="5"/>
      <c r="E30" s="34" t="s">
        <v>28</v>
      </c>
      <c r="F30" s="34">
        <v>-51.30160000000001</v>
      </c>
      <c r="G30" s="34"/>
      <c r="H30" s="34"/>
      <c r="I30" s="35" t="s">
        <v>28</v>
      </c>
      <c r="J30" s="34">
        <v>-24.461499999999887</v>
      </c>
      <c r="K30" s="34"/>
      <c r="L30" s="34"/>
      <c r="M30" s="35" t="s">
        <v>28</v>
      </c>
      <c r="N30" s="34">
        <v>-20.19939999999997</v>
      </c>
      <c r="R30" s="20" t="s">
        <v>25</v>
      </c>
      <c r="S30" s="21">
        <v>1455713</v>
      </c>
      <c r="T30" s="23">
        <v>53.3</v>
      </c>
      <c r="U30" s="21">
        <v>1259171</v>
      </c>
      <c r="V30" s="23">
        <v>46.1</v>
      </c>
      <c r="W30" s="23">
        <v>11</v>
      </c>
      <c r="X30" s="24"/>
    </row>
    <row r="31" spans="1:24" s="6" customFormat="1" ht="13.5" customHeight="1">
      <c r="A31" s="4" t="s">
        <v>29</v>
      </c>
      <c r="B31" s="5">
        <v>49</v>
      </c>
      <c r="C31" s="5"/>
      <c r="D31" s="5"/>
      <c r="E31" s="34" t="s">
        <v>29</v>
      </c>
      <c r="F31" s="34">
        <v>58.27519999999993</v>
      </c>
      <c r="G31" s="34"/>
      <c r="H31" s="34"/>
      <c r="I31" s="35" t="s">
        <v>29</v>
      </c>
      <c r="J31" s="34">
        <v>42.47120000000007</v>
      </c>
      <c r="K31" s="34"/>
      <c r="L31" s="34"/>
      <c r="M31" s="35" t="s">
        <v>29</v>
      </c>
      <c r="N31" s="34">
        <v>49.11539999999991</v>
      </c>
      <c r="R31" s="20" t="s">
        <v>26</v>
      </c>
      <c r="S31" s="21">
        <v>266063</v>
      </c>
      <c r="T31" s="23">
        <v>59.1</v>
      </c>
      <c r="U31" s="21">
        <v>173710</v>
      </c>
      <c r="V31" s="23">
        <v>38.6</v>
      </c>
      <c r="W31" s="23">
        <v>3</v>
      </c>
      <c r="X31" s="24"/>
    </row>
    <row r="32" spans="1:24" s="6" customFormat="1" ht="13.5" customHeight="1">
      <c r="A32" s="4" t="s">
        <v>30</v>
      </c>
      <c r="B32" s="5">
        <v>46.2</v>
      </c>
      <c r="C32" s="5"/>
      <c r="D32" s="5"/>
      <c r="E32" s="34" t="s">
        <v>30</v>
      </c>
      <c r="F32" s="34">
        <v>31.199199999999905</v>
      </c>
      <c r="G32" s="34"/>
      <c r="H32" s="34"/>
      <c r="I32" s="35" t="s">
        <v>30</v>
      </c>
      <c r="J32" s="34">
        <v>1.5237000000000762</v>
      </c>
      <c r="K32" s="34"/>
      <c r="L32" s="34"/>
      <c r="M32" s="35" t="s">
        <v>30</v>
      </c>
      <c r="N32" s="34">
        <v>12.897399999999948</v>
      </c>
      <c r="R32" s="20" t="s">
        <v>27</v>
      </c>
      <c r="S32" s="21">
        <v>512814</v>
      </c>
      <c r="T32" s="23">
        <v>66</v>
      </c>
      <c r="U32" s="21">
        <v>254328</v>
      </c>
      <c r="V32" s="23">
        <v>32.7</v>
      </c>
      <c r="W32" s="23">
        <v>5</v>
      </c>
      <c r="X32" s="24"/>
    </row>
    <row r="33" spans="1:24" s="6" customFormat="1" ht="13.5" customHeight="1">
      <c r="A33" s="4" t="s">
        <v>31</v>
      </c>
      <c r="B33" s="5">
        <v>49.8</v>
      </c>
      <c r="C33" s="5"/>
      <c r="D33" s="5"/>
      <c r="E33" s="34" t="s">
        <v>31</v>
      </c>
      <c r="F33" s="34">
        <v>-15.182400000000143</v>
      </c>
      <c r="G33" s="34"/>
      <c r="H33" s="34"/>
      <c r="I33" s="35" t="s">
        <v>31</v>
      </c>
      <c r="J33" s="34">
        <v>-15.585599999999886</v>
      </c>
      <c r="K33" s="34"/>
      <c r="L33" s="34"/>
      <c r="M33" s="35" t="s">
        <v>31</v>
      </c>
      <c r="N33" s="34">
        <v>-13.585200000000214</v>
      </c>
      <c r="R33" s="20" t="s">
        <v>28</v>
      </c>
      <c r="S33" s="21">
        <v>418690</v>
      </c>
      <c r="T33" s="23">
        <v>50.7</v>
      </c>
      <c r="U33" s="21">
        <v>397190</v>
      </c>
      <c r="V33" s="23">
        <v>48.1</v>
      </c>
      <c r="W33" s="23">
        <v>5</v>
      </c>
      <c r="X33" s="24"/>
    </row>
    <row r="34" spans="1:24" s="6" customFormat="1" ht="13.5" customHeight="1">
      <c r="A34" s="4" t="s">
        <v>32</v>
      </c>
      <c r="B34" s="5">
        <v>40.1</v>
      </c>
      <c r="C34" s="5"/>
      <c r="D34" s="5"/>
      <c r="E34" s="34" t="s">
        <v>32</v>
      </c>
      <c r="F34" s="34">
        <v>17.64479999999992</v>
      </c>
      <c r="G34" s="34"/>
      <c r="H34" s="34"/>
      <c r="I34" s="35" t="s">
        <v>32</v>
      </c>
      <c r="J34" s="34">
        <v>-3.4815999999999576</v>
      </c>
      <c r="K34" s="34"/>
      <c r="L34" s="34"/>
      <c r="M34" s="35" t="s">
        <v>32</v>
      </c>
      <c r="N34" s="34">
        <v>4.8612000000000535</v>
      </c>
      <c r="R34" s="20" t="s">
        <v>29</v>
      </c>
      <c r="S34" s="21">
        <v>331237</v>
      </c>
      <c r="T34" s="23">
        <v>49</v>
      </c>
      <c r="U34" s="21">
        <v>340511</v>
      </c>
      <c r="V34" s="23">
        <v>50.4</v>
      </c>
      <c r="W34" s="23"/>
      <c r="X34" s="24">
        <v>4</v>
      </c>
    </row>
    <row r="35" spans="1:24" s="6" customFormat="1" ht="13.5" customHeight="1">
      <c r="A35" s="4" t="s">
        <v>33</v>
      </c>
      <c r="B35" s="5">
        <v>56.1</v>
      </c>
      <c r="C35" s="5"/>
      <c r="D35" s="5"/>
      <c r="E35" s="34" t="s">
        <v>33</v>
      </c>
      <c r="F35" s="34">
        <v>-28.942400000000134</v>
      </c>
      <c r="G35" s="34"/>
      <c r="H35" s="34"/>
      <c r="I35" s="35" t="s">
        <v>33</v>
      </c>
      <c r="J35" s="34">
        <v>-19.14559999999983</v>
      </c>
      <c r="K35" s="34"/>
      <c r="L35" s="34"/>
      <c r="M35" s="35" t="s">
        <v>33</v>
      </c>
      <c r="N35" s="34">
        <v>-18.14020000000005</v>
      </c>
      <c r="R35" s="20" t="s">
        <v>30</v>
      </c>
      <c r="S35" s="21">
        <v>1670003</v>
      </c>
      <c r="T35" s="23">
        <v>46.2</v>
      </c>
      <c r="U35" s="21">
        <v>1911430</v>
      </c>
      <c r="V35" s="23">
        <v>53</v>
      </c>
      <c r="W35" s="23"/>
      <c r="X35" s="24">
        <v>15</v>
      </c>
    </row>
    <row r="36" spans="1:24" s="6" customFormat="1" ht="13.5" customHeight="1">
      <c r="A36" s="4" t="s">
        <v>34</v>
      </c>
      <c r="B36" s="5">
        <v>62.9</v>
      </c>
      <c r="C36" s="5"/>
      <c r="D36" s="5"/>
      <c r="E36" s="34" t="s">
        <v>34</v>
      </c>
      <c r="F36" s="34">
        <v>53.52399999999989</v>
      </c>
      <c r="G36" s="34"/>
      <c r="H36" s="34"/>
      <c r="I36" s="35" t="s">
        <v>34</v>
      </c>
      <c r="J36" s="34">
        <v>36.650499999999965</v>
      </c>
      <c r="K36" s="34"/>
      <c r="L36" s="34"/>
      <c r="M36" s="35" t="s">
        <v>34</v>
      </c>
      <c r="N36" s="34">
        <v>33.682999999999765</v>
      </c>
      <c r="R36" s="20" t="s">
        <v>31</v>
      </c>
      <c r="S36" s="21">
        <v>376930</v>
      </c>
      <c r="T36" s="23">
        <v>49.8</v>
      </c>
      <c r="U36" s="21">
        <v>370942</v>
      </c>
      <c r="V36" s="23">
        <v>49</v>
      </c>
      <c r="W36" s="23">
        <v>5</v>
      </c>
      <c r="X36" s="24"/>
    </row>
    <row r="37" spans="1:24" s="6" customFormat="1" ht="13.5" customHeight="1">
      <c r="A37" s="4" t="s">
        <v>35</v>
      </c>
      <c r="B37" s="5">
        <v>50.8</v>
      </c>
      <c r="C37" s="5"/>
      <c r="D37" s="5"/>
      <c r="E37" s="34" t="s">
        <v>35</v>
      </c>
      <c r="F37" s="34">
        <v>-27.964800000000196</v>
      </c>
      <c r="G37" s="34"/>
      <c r="H37" s="34"/>
      <c r="I37" s="35" t="s">
        <v>35</v>
      </c>
      <c r="J37" s="34">
        <v>-8.728800000000092</v>
      </c>
      <c r="K37" s="34"/>
      <c r="L37" s="34"/>
      <c r="M37" s="35" t="s">
        <v>35</v>
      </c>
      <c r="N37" s="34">
        <v>-3.7295999999998912</v>
      </c>
      <c r="R37" s="20" t="s">
        <v>32</v>
      </c>
      <c r="S37" s="21">
        <v>2962567</v>
      </c>
      <c r="T37" s="23">
        <v>40.1</v>
      </c>
      <c r="U37" s="21">
        <v>4314280</v>
      </c>
      <c r="V37" s="23">
        <v>58.4</v>
      </c>
      <c r="W37" s="23"/>
      <c r="X37" s="24">
        <v>31</v>
      </c>
    </row>
    <row r="38" spans="1:24" s="6" customFormat="1" ht="13.5" customHeight="1">
      <c r="A38" s="4" t="s">
        <v>36</v>
      </c>
      <c r="B38" s="5">
        <v>65.6</v>
      </c>
      <c r="C38" s="5"/>
      <c r="D38" s="5"/>
      <c r="E38" s="34" t="s">
        <v>36</v>
      </c>
      <c r="F38" s="34">
        <v>3.078399999999874</v>
      </c>
      <c r="G38" s="34"/>
      <c r="H38" s="34"/>
      <c r="I38" s="35" t="s">
        <v>36</v>
      </c>
      <c r="J38" s="34">
        <v>-6.2840000000001055</v>
      </c>
      <c r="K38" s="34"/>
      <c r="L38" s="34"/>
      <c r="M38" s="35" t="s">
        <v>36</v>
      </c>
      <c r="N38" s="34">
        <v>-6.774400000000014</v>
      </c>
      <c r="R38" s="20" t="s">
        <v>33</v>
      </c>
      <c r="S38" s="21">
        <v>1961166</v>
      </c>
      <c r="T38" s="23">
        <v>56.1</v>
      </c>
      <c r="U38" s="21">
        <v>1525849</v>
      </c>
      <c r="V38" s="23">
        <v>43.6</v>
      </c>
      <c r="W38" s="23">
        <v>15</v>
      </c>
      <c r="X38" s="24"/>
    </row>
    <row r="39" spans="1:24" s="6" customFormat="1" ht="13.5" customHeight="1">
      <c r="A39" s="4" t="s">
        <v>37</v>
      </c>
      <c r="B39" s="5">
        <v>47.4</v>
      </c>
      <c r="C39" s="5"/>
      <c r="D39" s="5"/>
      <c r="E39" s="34" t="s">
        <v>37</v>
      </c>
      <c r="F39" s="34">
        <v>25.394399999999905</v>
      </c>
      <c r="G39" s="34"/>
      <c r="H39" s="34"/>
      <c r="I39" s="35" t="s">
        <v>37</v>
      </c>
      <c r="J39" s="34">
        <v>47.26649999999995</v>
      </c>
      <c r="K39" s="34"/>
      <c r="L39" s="34"/>
      <c r="M39" s="35" t="s">
        <v>37</v>
      </c>
      <c r="N39" s="34">
        <v>47.86059999999998</v>
      </c>
      <c r="R39" s="20" t="s">
        <v>34</v>
      </c>
      <c r="S39" s="21">
        <v>196651</v>
      </c>
      <c r="T39" s="23">
        <v>62.9</v>
      </c>
      <c r="U39" s="21">
        <v>111052</v>
      </c>
      <c r="V39" s="23">
        <v>35.5</v>
      </c>
      <c r="W39" s="23">
        <v>3</v>
      </c>
      <c r="X39" s="24"/>
    </row>
    <row r="40" spans="1:24" s="6" customFormat="1" ht="13.5" customHeight="1">
      <c r="A40" s="4" t="s">
        <v>38</v>
      </c>
      <c r="B40" s="5">
        <v>48.5</v>
      </c>
      <c r="C40" s="5"/>
      <c r="D40" s="5"/>
      <c r="E40" s="34" t="s">
        <v>38</v>
      </c>
      <c r="F40" s="34">
        <v>0.7207999999999402</v>
      </c>
      <c r="G40" s="34"/>
      <c r="H40" s="34"/>
      <c r="I40" s="35" t="s">
        <v>38</v>
      </c>
      <c r="J40" s="34">
        <v>-7.6650999999999385</v>
      </c>
      <c r="K40" s="34"/>
      <c r="L40" s="34"/>
      <c r="M40" s="35" t="s">
        <v>38</v>
      </c>
      <c r="N40" s="34">
        <v>-3.121800000000121</v>
      </c>
      <c r="R40" s="20" t="s">
        <v>35</v>
      </c>
      <c r="S40" s="21">
        <v>2859764</v>
      </c>
      <c r="T40" s="23">
        <v>50.8</v>
      </c>
      <c r="U40" s="21">
        <v>2741165</v>
      </c>
      <c r="V40" s="23">
        <v>48.7</v>
      </c>
      <c r="W40" s="23">
        <v>20</v>
      </c>
      <c r="X40" s="24"/>
    </row>
    <row r="41" spans="1:24" s="6" customFormat="1" ht="13.5" customHeight="1">
      <c r="A41" s="4" t="s">
        <v>39</v>
      </c>
      <c r="B41" s="5">
        <v>38.7</v>
      </c>
      <c r="C41" s="5"/>
      <c r="D41" s="5"/>
      <c r="E41" s="34" t="s">
        <v>39</v>
      </c>
      <c r="F41" s="34">
        <v>6.905599999999936</v>
      </c>
      <c r="G41" s="34"/>
      <c r="H41" s="34"/>
      <c r="I41" s="35" t="s">
        <v>39</v>
      </c>
      <c r="J41" s="34">
        <v>-3.877599999999802</v>
      </c>
      <c r="K41" s="34"/>
      <c r="L41" s="34"/>
      <c r="M41" s="35" t="s">
        <v>39</v>
      </c>
      <c r="N41" s="34">
        <v>1.3087999999999056</v>
      </c>
      <c r="R41" s="20" t="s">
        <v>36</v>
      </c>
      <c r="S41" s="21">
        <v>959792</v>
      </c>
      <c r="T41" s="23">
        <v>65.6</v>
      </c>
      <c r="U41" s="21">
        <v>503966</v>
      </c>
      <c r="V41" s="23">
        <v>34.4</v>
      </c>
      <c r="W41" s="23">
        <v>7</v>
      </c>
      <c r="X41" s="24"/>
    </row>
    <row r="42" spans="1:24" s="6" customFormat="1" ht="13.5" customHeight="1">
      <c r="A42" s="4" t="s">
        <v>40</v>
      </c>
      <c r="B42" s="5">
        <v>58.1</v>
      </c>
      <c r="C42" s="5"/>
      <c r="D42" s="5"/>
      <c r="E42" s="34" t="s">
        <v>40</v>
      </c>
      <c r="F42" s="34">
        <v>-62.12720000000013</v>
      </c>
      <c r="G42" s="34"/>
      <c r="H42" s="34"/>
      <c r="I42" s="35" t="s">
        <v>40</v>
      </c>
      <c r="J42" s="34">
        <v>-50.68709999999987</v>
      </c>
      <c r="K42" s="34"/>
      <c r="L42" s="34"/>
      <c r="M42" s="35" t="s">
        <v>40</v>
      </c>
      <c r="N42" s="34">
        <v>-49.8578</v>
      </c>
      <c r="R42" s="20" t="s">
        <v>37</v>
      </c>
      <c r="S42" s="21">
        <v>866831</v>
      </c>
      <c r="T42" s="23">
        <v>47.4</v>
      </c>
      <c r="U42" s="21">
        <v>943163</v>
      </c>
      <c r="V42" s="23">
        <v>51.6</v>
      </c>
      <c r="W42" s="23"/>
      <c r="X42" s="24">
        <v>7</v>
      </c>
    </row>
    <row r="43" spans="1:24" s="6" customFormat="1" ht="13.5" customHeight="1">
      <c r="A43" s="4" t="s">
        <v>41</v>
      </c>
      <c r="B43" s="5">
        <v>59.9</v>
      </c>
      <c r="C43" s="5"/>
      <c r="D43" s="5"/>
      <c r="E43" s="34" t="s">
        <v>41</v>
      </c>
      <c r="F43" s="34">
        <v>29.523999999999887</v>
      </c>
      <c r="G43" s="34"/>
      <c r="H43" s="34"/>
      <c r="I43" s="35" t="s">
        <v>41</v>
      </c>
      <c r="J43" s="34">
        <v>12.650499999999965</v>
      </c>
      <c r="K43" s="34"/>
      <c r="L43" s="34"/>
      <c r="M43" s="35" t="s">
        <v>41</v>
      </c>
      <c r="N43" s="34">
        <v>9.682999999999765</v>
      </c>
      <c r="R43" s="20" t="s">
        <v>38</v>
      </c>
      <c r="S43" s="21">
        <v>2793847</v>
      </c>
      <c r="T43" s="23">
        <v>48.5</v>
      </c>
      <c r="U43" s="21">
        <v>2938095</v>
      </c>
      <c r="V43" s="23">
        <v>51</v>
      </c>
      <c r="W43" s="23"/>
      <c r="X43" s="24">
        <v>21</v>
      </c>
    </row>
    <row r="44" spans="1:24" s="6" customFormat="1" ht="13.5" customHeight="1">
      <c r="A44" s="4" t="s">
        <v>42</v>
      </c>
      <c r="B44" s="5">
        <v>56.9</v>
      </c>
      <c r="C44" s="5"/>
      <c r="D44" s="5"/>
      <c r="E44" s="34" t="s">
        <v>42</v>
      </c>
      <c r="F44" s="34">
        <v>3.0023999999998523</v>
      </c>
      <c r="G44" s="34"/>
      <c r="H44" s="34"/>
      <c r="I44" s="35" t="s">
        <v>42</v>
      </c>
      <c r="J44" s="34">
        <v>4.650499999999965</v>
      </c>
      <c r="K44" s="34"/>
      <c r="L44" s="34"/>
      <c r="M44" s="35" t="s">
        <v>42</v>
      </c>
      <c r="N44" s="34">
        <v>7.140599999999949</v>
      </c>
      <c r="R44" s="20" t="s">
        <v>39</v>
      </c>
      <c r="S44" s="21">
        <v>169046</v>
      </c>
      <c r="T44" s="23">
        <v>38.7</v>
      </c>
      <c r="U44" s="21">
        <v>259760</v>
      </c>
      <c r="V44" s="23">
        <v>59.4</v>
      </c>
      <c r="W44" s="23"/>
      <c r="X44" s="24">
        <v>4</v>
      </c>
    </row>
    <row r="45" spans="1:24" s="6" customFormat="1" ht="13.5" customHeight="1">
      <c r="A45" s="4" t="s">
        <v>43</v>
      </c>
      <c r="B45" s="5">
        <v>61.1</v>
      </c>
      <c r="C45" s="5"/>
      <c r="D45" s="5"/>
      <c r="E45" s="34" t="s">
        <v>43</v>
      </c>
      <c r="F45" s="34">
        <v>-39.975200000000086</v>
      </c>
      <c r="G45" s="34"/>
      <c r="H45" s="34"/>
      <c r="I45" s="35" t="s">
        <v>43</v>
      </c>
      <c r="J45" s="34">
        <v>-16.249099999999885</v>
      </c>
      <c r="K45" s="34"/>
      <c r="L45" s="34"/>
      <c r="M45" s="35" t="s">
        <v>43</v>
      </c>
      <c r="N45" s="34">
        <v>-15.453800000000001</v>
      </c>
      <c r="R45" s="20" t="s">
        <v>40</v>
      </c>
      <c r="S45" s="21">
        <v>937974</v>
      </c>
      <c r="T45" s="23">
        <v>58.1</v>
      </c>
      <c r="U45" s="21">
        <v>661699</v>
      </c>
      <c r="V45" s="23">
        <v>41</v>
      </c>
      <c r="W45" s="23">
        <v>8</v>
      </c>
      <c r="X45" s="24"/>
    </row>
    <row r="46" spans="1:24" s="6" customFormat="1" ht="13.5" customHeight="1">
      <c r="A46" s="25" t="s">
        <v>50</v>
      </c>
      <c r="B46" s="26">
        <v>50.7</v>
      </c>
      <c r="C46" s="26"/>
      <c r="D46" s="26"/>
      <c r="E46" s="36" t="s">
        <v>50</v>
      </c>
      <c r="F46" s="36">
        <v>-35.45360000000005</v>
      </c>
      <c r="G46" s="36"/>
      <c r="H46" s="36"/>
      <c r="I46" s="37" t="s">
        <v>50</v>
      </c>
      <c r="J46" s="36">
        <v>-7.327499999999873</v>
      </c>
      <c r="K46" s="36"/>
      <c r="L46" s="36"/>
      <c r="M46" s="37" t="s">
        <v>50</v>
      </c>
      <c r="N46" s="36">
        <v>-5.119400000000155</v>
      </c>
      <c r="O46" s="27"/>
      <c r="P46" s="27"/>
      <c r="Q46" s="27"/>
      <c r="R46" s="20" t="s">
        <v>41</v>
      </c>
      <c r="S46" s="21">
        <v>232584</v>
      </c>
      <c r="T46" s="23">
        <v>59.9</v>
      </c>
      <c r="U46" s="21">
        <v>149244</v>
      </c>
      <c r="V46" s="23">
        <v>38.4</v>
      </c>
      <c r="W46" s="23">
        <v>3</v>
      </c>
      <c r="X46" s="24"/>
    </row>
    <row r="47" spans="1:24" s="6" customFormat="1" ht="13.5" customHeight="1">
      <c r="A47" s="4" t="s">
        <v>44</v>
      </c>
      <c r="B47" s="5">
        <v>72.7</v>
      </c>
      <c r="C47" s="5"/>
      <c r="D47" s="5"/>
      <c r="E47" s="34" t="s">
        <v>44</v>
      </c>
      <c r="F47" s="34">
        <v>4.339199999999892</v>
      </c>
      <c r="G47" s="34"/>
      <c r="H47" s="34"/>
      <c r="I47" s="35" t="s">
        <v>44</v>
      </c>
      <c r="J47" s="34">
        <v>-15.188799999999901</v>
      </c>
      <c r="K47" s="34"/>
      <c r="L47" s="34"/>
      <c r="M47" s="35" t="s">
        <v>44</v>
      </c>
      <c r="N47" s="34">
        <v>-19.107600000000275</v>
      </c>
      <c r="R47" s="20" t="s">
        <v>42</v>
      </c>
      <c r="S47" s="21">
        <v>1384375</v>
      </c>
      <c r="T47" s="23">
        <v>56.9</v>
      </c>
      <c r="U47" s="21">
        <v>1036477</v>
      </c>
      <c r="V47" s="23">
        <v>42.6</v>
      </c>
      <c r="W47" s="23">
        <v>11</v>
      </c>
      <c r="X47" s="24"/>
    </row>
    <row r="48" spans="1:24" s="6" customFormat="1" ht="13.5" customHeight="1">
      <c r="A48" s="4" t="s">
        <v>45</v>
      </c>
      <c r="B48" s="5">
        <v>38.8</v>
      </c>
      <c r="C48" s="5"/>
      <c r="D48" s="5"/>
      <c r="E48" s="34" t="s">
        <v>45</v>
      </c>
      <c r="F48" s="34">
        <v>20.72079999999994</v>
      </c>
      <c r="G48" s="34"/>
      <c r="H48" s="34"/>
      <c r="I48" s="35" t="s">
        <v>45</v>
      </c>
      <c r="J48" s="34">
        <v>12.334900000000061</v>
      </c>
      <c r="K48" s="34"/>
      <c r="L48" s="34"/>
      <c r="M48" s="35" t="s">
        <v>45</v>
      </c>
      <c r="N48" s="34">
        <v>16.87819999999988</v>
      </c>
      <c r="R48" s="20" t="s">
        <v>43</v>
      </c>
      <c r="S48" s="21">
        <v>4526917</v>
      </c>
      <c r="T48" s="23">
        <v>61.1</v>
      </c>
      <c r="U48" s="21">
        <v>2832704</v>
      </c>
      <c r="V48" s="23">
        <v>38.2</v>
      </c>
      <c r="W48" s="23">
        <v>34</v>
      </c>
      <c r="X48" s="24"/>
    </row>
    <row r="49" spans="1:24" s="6" customFormat="1" ht="13.5" customHeight="1">
      <c r="A49" s="4" t="s">
        <v>46</v>
      </c>
      <c r="B49" s="5">
        <v>53.8</v>
      </c>
      <c r="C49" s="5"/>
      <c r="D49" s="5"/>
      <c r="E49" s="34" t="s">
        <v>46</v>
      </c>
      <c r="F49" s="34">
        <v>3.7967999999998483</v>
      </c>
      <c r="G49" s="34"/>
      <c r="H49" s="34"/>
      <c r="I49" s="35" t="s">
        <v>46</v>
      </c>
      <c r="J49" s="34">
        <v>6.26640000000009</v>
      </c>
      <c r="K49" s="34"/>
      <c r="L49" s="34"/>
      <c r="M49" s="35" t="s">
        <v>46</v>
      </c>
      <c r="N49" s="34">
        <v>8.380199999999945</v>
      </c>
      <c r="R49" s="20" t="s">
        <v>44</v>
      </c>
      <c r="S49" s="21">
        <v>663742</v>
      </c>
      <c r="T49" s="23">
        <v>72.7</v>
      </c>
      <c r="U49" s="21">
        <v>241199</v>
      </c>
      <c r="V49" s="23">
        <v>26.4</v>
      </c>
      <c r="W49" s="23">
        <v>5</v>
      </c>
      <c r="X49" s="24"/>
    </row>
    <row r="50" spans="1:24" s="6" customFormat="1" ht="13.5" customHeight="1">
      <c r="A50" s="4" t="s">
        <v>47</v>
      </c>
      <c r="B50" s="5">
        <v>45.6</v>
      </c>
      <c r="C50" s="5"/>
      <c r="D50" s="5"/>
      <c r="E50" s="34" t="s">
        <v>47</v>
      </c>
      <c r="F50" s="34">
        <v>19.394399999999905</v>
      </c>
      <c r="G50" s="34"/>
      <c r="H50" s="34"/>
      <c r="I50" s="35" t="s">
        <v>47</v>
      </c>
      <c r="J50" s="34">
        <v>41.26649999999995</v>
      </c>
      <c r="K50" s="34"/>
      <c r="L50" s="34"/>
      <c r="M50" s="35" t="s">
        <v>47</v>
      </c>
      <c r="N50" s="34">
        <v>41.86059999999998</v>
      </c>
      <c r="R50" s="20" t="s">
        <v>45</v>
      </c>
      <c r="S50" s="21">
        <v>121180</v>
      </c>
      <c r="T50" s="23">
        <v>38.8</v>
      </c>
      <c r="U50" s="21">
        <v>184067</v>
      </c>
      <c r="V50" s="23">
        <v>58.9</v>
      </c>
      <c r="W50" s="23"/>
      <c r="X50" s="24">
        <v>3</v>
      </c>
    </row>
    <row r="51" spans="1:24" s="6" customFormat="1" ht="13.5" customHeight="1">
      <c r="A51" s="4" t="s">
        <v>51</v>
      </c>
      <c r="B51" s="5">
        <v>56.1</v>
      </c>
      <c r="C51" s="5"/>
      <c r="D51" s="5"/>
      <c r="E51" s="34" t="s">
        <v>51</v>
      </c>
      <c r="F51" s="34">
        <v>-69.07360000000017</v>
      </c>
      <c r="G51" s="34"/>
      <c r="H51" s="34"/>
      <c r="I51" s="35" t="s">
        <v>51</v>
      </c>
      <c r="J51" s="34">
        <v>-58.3</v>
      </c>
      <c r="K51" s="34"/>
      <c r="L51" s="34"/>
      <c r="M51" s="35" t="s">
        <v>51</v>
      </c>
      <c r="N51" s="34">
        <v>-54.06939999999986</v>
      </c>
      <c r="R51" s="20" t="s">
        <v>46</v>
      </c>
      <c r="S51" s="21">
        <v>1716959</v>
      </c>
      <c r="T51" s="23">
        <v>53.8</v>
      </c>
      <c r="U51" s="21">
        <v>1454742</v>
      </c>
      <c r="V51" s="23">
        <v>45.6</v>
      </c>
      <c r="W51" s="23">
        <v>13</v>
      </c>
      <c r="X51" s="24"/>
    </row>
    <row r="52" spans="1:24" s="6" customFormat="1" ht="13.5" customHeight="1">
      <c r="A52" s="4" t="s">
        <v>48</v>
      </c>
      <c r="B52" s="5">
        <v>49.4</v>
      </c>
      <c r="C52" s="5"/>
      <c r="D52" s="5"/>
      <c r="E52" s="34" t="s">
        <v>48</v>
      </c>
      <c r="F52" s="34">
        <v>43.89359999999988</v>
      </c>
      <c r="G52" s="34"/>
      <c r="H52" s="34"/>
      <c r="I52" s="35" t="s">
        <v>48</v>
      </c>
      <c r="J52" s="34">
        <v>32.10290000000009</v>
      </c>
      <c r="K52" s="34"/>
      <c r="L52" s="34"/>
      <c r="M52" s="35" t="s">
        <v>48</v>
      </c>
      <c r="N52" s="34">
        <v>30.847800000000007</v>
      </c>
      <c r="R52" s="20" t="s">
        <v>47</v>
      </c>
      <c r="S52" s="21">
        <v>1304894</v>
      </c>
      <c r="T52" s="23">
        <v>45.6</v>
      </c>
      <c r="U52" s="21">
        <v>1510201</v>
      </c>
      <c r="V52" s="23">
        <v>52.8</v>
      </c>
      <c r="W52" s="23"/>
      <c r="X52" s="24">
        <v>11</v>
      </c>
    </row>
    <row r="53" spans="1:24" s="6" customFormat="1" ht="13.5" customHeight="1">
      <c r="A53" s="4" t="s">
        <v>49</v>
      </c>
      <c r="B53" s="5">
        <v>69</v>
      </c>
      <c r="C53" s="5"/>
      <c r="D53" s="5"/>
      <c r="E53" s="34" t="s">
        <v>49</v>
      </c>
      <c r="F53" s="34">
        <v>-30.552000000000135</v>
      </c>
      <c r="G53" s="34"/>
      <c r="H53" s="34"/>
      <c r="I53" s="35" t="s">
        <v>49</v>
      </c>
      <c r="J53" s="34">
        <v>-35.28399999999988</v>
      </c>
      <c r="K53" s="34"/>
      <c r="L53" s="34"/>
      <c r="M53" s="35" t="s">
        <v>49</v>
      </c>
      <c r="N53" s="34">
        <v>-34.419000000000096</v>
      </c>
      <c r="R53" s="20" t="s">
        <v>51</v>
      </c>
      <c r="S53" s="21">
        <v>423778</v>
      </c>
      <c r="T53" s="23">
        <v>56.1</v>
      </c>
      <c r="U53" s="21">
        <v>326541</v>
      </c>
      <c r="V53" s="23">
        <v>43.2</v>
      </c>
      <c r="W53" s="23">
        <v>5</v>
      </c>
      <c r="X53" s="24"/>
    </row>
    <row r="54" spans="2:24" s="6" customFormat="1" ht="12.75">
      <c r="B54" s="28"/>
      <c r="C54" s="28"/>
      <c r="D54" s="28"/>
      <c r="E54" s="34"/>
      <c r="F54" s="34"/>
      <c r="G54" s="34"/>
      <c r="H54" s="34"/>
      <c r="I54" s="34"/>
      <c r="J54" s="34"/>
      <c r="K54" s="34"/>
      <c r="L54" s="34"/>
      <c r="M54" s="34"/>
      <c r="N54" s="34"/>
      <c r="R54" s="20" t="s">
        <v>48</v>
      </c>
      <c r="S54" s="21">
        <v>1478120</v>
      </c>
      <c r="T54" s="23">
        <v>49.4</v>
      </c>
      <c r="U54" s="21">
        <v>1489504</v>
      </c>
      <c r="V54" s="23">
        <v>49.7</v>
      </c>
      <c r="W54" s="23"/>
      <c r="X54" s="24">
        <v>10</v>
      </c>
    </row>
    <row r="55" spans="2:24" s="6" customFormat="1" ht="12.75">
      <c r="B55" s="28"/>
      <c r="C55" s="28"/>
      <c r="D55" s="28"/>
      <c r="E55" s="34"/>
      <c r="F55" s="34"/>
      <c r="G55" s="34"/>
      <c r="H55" s="34"/>
      <c r="I55" s="34"/>
      <c r="J55" s="34"/>
      <c r="K55" s="34"/>
      <c r="L55" s="34"/>
      <c r="M55" s="34"/>
      <c r="N55" s="34"/>
      <c r="R55" s="20" t="s">
        <v>49</v>
      </c>
      <c r="S55" s="21">
        <v>167629</v>
      </c>
      <c r="T55" s="23">
        <v>69</v>
      </c>
      <c r="U55" s="21">
        <v>70776</v>
      </c>
      <c r="V55" s="23">
        <v>29.1</v>
      </c>
      <c r="W55" s="23">
        <v>3</v>
      </c>
      <c r="X55" s="24"/>
    </row>
    <row r="56" spans="1:24" ht="12.75">
      <c r="A56" s="6"/>
      <c r="B56" s="28"/>
      <c r="C56" s="28"/>
      <c r="D56" s="28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6"/>
      <c r="P56" s="6"/>
      <c r="Q56" s="6"/>
      <c r="R56" s="29" t="s">
        <v>61</v>
      </c>
      <c r="S56" s="30">
        <v>62028285</v>
      </c>
      <c r="T56" s="31">
        <v>50.7</v>
      </c>
      <c r="U56" s="30">
        <v>59028109</v>
      </c>
      <c r="V56" s="31">
        <v>48.3</v>
      </c>
      <c r="W56" s="31">
        <v>286</v>
      </c>
      <c r="X56" s="32">
        <v>251</v>
      </c>
    </row>
  </sheetData>
  <mergeCells count="8">
    <mergeCell ref="S2:T2"/>
    <mergeCell ref="U2:V2"/>
    <mergeCell ref="W2:X2"/>
    <mergeCell ref="R3:R4"/>
    <mergeCell ref="T3:T4"/>
    <mergeCell ref="V3:V4"/>
    <mergeCell ref="W3:W4"/>
    <mergeCell ref="X3:X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pane ySplit="5100" topLeftCell="BM42" activePane="topLeft" state="split"/>
      <selection pane="topLeft" activeCell="J15" sqref="J15"/>
      <selection pane="bottomLeft" activeCell="L53" sqref="L53"/>
    </sheetView>
  </sheetViews>
  <sheetFormatPr defaultColWidth="9.140625" defaultRowHeight="12.75"/>
  <cols>
    <col min="1" max="1" width="15.421875" style="0" customWidth="1"/>
  </cols>
  <sheetData>
    <row r="1" spans="1:9" ht="12.75" customHeight="1">
      <c r="A1" s="1" t="s">
        <v>23</v>
      </c>
      <c r="B1" s="1">
        <v>585</v>
      </c>
      <c r="C1" s="1">
        <v>598</v>
      </c>
      <c r="D1" s="1">
        <v>9</v>
      </c>
      <c r="E1">
        <f>B1+C1</f>
        <v>1183</v>
      </c>
      <c r="F1">
        <f>I$4+I$3*D1+I$2*D1^2+I$1*D1^3</f>
        <v>1133.5306</v>
      </c>
      <c r="G1">
        <f>E1-F1</f>
        <v>49.46939999999995</v>
      </c>
      <c r="I1" s="2">
        <v>-0.0003</v>
      </c>
    </row>
    <row r="2" spans="1:9" ht="12.75" customHeight="1">
      <c r="A2" s="1" t="s">
        <v>29</v>
      </c>
      <c r="B2" s="1">
        <v>523</v>
      </c>
      <c r="C2" s="1">
        <v>520</v>
      </c>
      <c r="D2" s="1">
        <v>74</v>
      </c>
      <c r="E2">
        <f>B2+C2</f>
        <v>1043</v>
      </c>
      <c r="F2">
        <f>I$4+I$3*D2+I$2*D2^2+I$1*D2^3</f>
        <v>993.8846000000001</v>
      </c>
      <c r="G2">
        <f>E2-F2</f>
        <v>49.11539999999991</v>
      </c>
      <c r="I2" s="2">
        <v>0.0742</v>
      </c>
    </row>
    <row r="3" spans="1:9" ht="12.75" customHeight="1">
      <c r="A3" s="1" t="s">
        <v>37</v>
      </c>
      <c r="B3" s="1">
        <v>528</v>
      </c>
      <c r="C3" s="1">
        <v>528</v>
      </c>
      <c r="D3" s="1">
        <v>53</v>
      </c>
      <c r="E3">
        <f>B3+C3</f>
        <v>1056</v>
      </c>
      <c r="F3">
        <f>I$4+I$3*D3+I$2*D3^2+I$1*D3^3</f>
        <v>1008.1394</v>
      </c>
      <c r="G3">
        <f>E3-F3</f>
        <v>47.86059999999998</v>
      </c>
      <c r="I3" s="3">
        <v>-6.4401</v>
      </c>
    </row>
    <row r="4" spans="1:9" ht="12.75" customHeight="1">
      <c r="A4" s="1" t="s">
        <v>47</v>
      </c>
      <c r="B4" s="1">
        <v>524</v>
      </c>
      <c r="C4" s="1">
        <v>526</v>
      </c>
      <c r="D4" s="1">
        <v>53</v>
      </c>
      <c r="E4">
        <f>B4+C4</f>
        <v>1050</v>
      </c>
      <c r="F4">
        <f>I$4+I$3*D4+I$2*D4^2+I$1*D4^3</f>
        <v>1008.1394</v>
      </c>
      <c r="G4">
        <f>E4-F4</f>
        <v>41.86059999999998</v>
      </c>
      <c r="I4" s="3">
        <v>1185.7</v>
      </c>
    </row>
    <row r="5" spans="1:7" ht="12.75" customHeight="1">
      <c r="A5" s="1" t="s">
        <v>15</v>
      </c>
      <c r="B5" s="1">
        <v>593</v>
      </c>
      <c r="C5" s="1">
        <v>601</v>
      </c>
      <c r="D5" s="1">
        <v>5</v>
      </c>
      <c r="E5">
        <f>B5+C5</f>
        <v>1194</v>
      </c>
      <c r="F5">
        <f>I$4+I$3*D5+I$2*D5^2+I$1*D5^3</f>
        <v>1155.3170000000002</v>
      </c>
      <c r="G5">
        <f>E5-F5</f>
        <v>38.682999999999765</v>
      </c>
    </row>
    <row r="6" spans="1:7" ht="12.75" customHeight="1">
      <c r="A6" s="1" t="s">
        <v>34</v>
      </c>
      <c r="B6" s="1">
        <v>590</v>
      </c>
      <c r="C6" s="1">
        <v>599</v>
      </c>
      <c r="D6" s="1">
        <v>5</v>
      </c>
      <c r="E6">
        <f>B6+C6</f>
        <v>1189</v>
      </c>
      <c r="F6">
        <f>I$4+I$3*D6+I$2*D6^2+I$1*D6^3</f>
        <v>1155.3170000000002</v>
      </c>
      <c r="G6">
        <f>E6-F6</f>
        <v>33.682999999999765</v>
      </c>
    </row>
    <row r="7" spans="1:7" ht="12.75" customHeight="1">
      <c r="A7" s="1" t="s">
        <v>16</v>
      </c>
      <c r="B7" s="1">
        <v>582</v>
      </c>
      <c r="C7" s="1">
        <v>585</v>
      </c>
      <c r="D7" s="1">
        <v>9</v>
      </c>
      <c r="E7">
        <f>B7+C7</f>
        <v>1167</v>
      </c>
      <c r="F7">
        <f>I$4+I$3*D7+I$2*D7^2+I$1*D7^3</f>
        <v>1133.5306</v>
      </c>
      <c r="G7">
        <f>E7-F7</f>
        <v>33.46939999999995</v>
      </c>
    </row>
    <row r="8" spans="1:9" ht="12.75" customHeight="1">
      <c r="A8" s="1" t="s">
        <v>1</v>
      </c>
      <c r="B8" s="1">
        <v>521</v>
      </c>
      <c r="C8" s="1">
        <v>520</v>
      </c>
      <c r="D8" s="1">
        <v>52</v>
      </c>
      <c r="E8">
        <f>B8+C8</f>
        <v>1041</v>
      </c>
      <c r="F8">
        <f>I$4+I$3*D8+I$2*D8^2+I$1*D8^3</f>
        <v>1009.2692000000001</v>
      </c>
      <c r="G8">
        <f>E8-F8</f>
        <v>31.73079999999993</v>
      </c>
      <c r="I8" t="s">
        <v>63</v>
      </c>
    </row>
    <row r="9" spans="1:7" ht="12.75" customHeight="1">
      <c r="A9" s="1" t="s">
        <v>13</v>
      </c>
      <c r="B9" s="1">
        <v>564</v>
      </c>
      <c r="C9" s="1">
        <v>581</v>
      </c>
      <c r="D9" s="1">
        <v>13</v>
      </c>
      <c r="E9">
        <f>B9+C9</f>
        <v>1145</v>
      </c>
      <c r="F9">
        <f>I$4+I$3*D9+I$2*D9^2+I$1*D9^3</f>
        <v>1113.8594</v>
      </c>
      <c r="G9">
        <f>E9-F9</f>
        <v>31.14059999999995</v>
      </c>
    </row>
    <row r="10" spans="1:7" ht="12.75" customHeight="1">
      <c r="A10" s="1" t="s">
        <v>48</v>
      </c>
      <c r="B10" s="1">
        <v>581</v>
      </c>
      <c r="C10" s="1">
        <v>594</v>
      </c>
      <c r="D10" s="1">
        <v>7</v>
      </c>
      <c r="E10">
        <f>B10+C10</f>
        <v>1175</v>
      </c>
      <c r="F10">
        <f>I$4+I$3*D10+I$2*D10^2+I$1*D10^3</f>
        <v>1144.1522</v>
      </c>
      <c r="G10">
        <f>E10-F10</f>
        <v>30.847800000000007</v>
      </c>
    </row>
    <row r="11" spans="1:7" ht="12.75" customHeight="1">
      <c r="A11" s="1" t="s">
        <v>5</v>
      </c>
      <c r="B11" s="1">
        <v>537</v>
      </c>
      <c r="C11" s="1">
        <v>542</v>
      </c>
      <c r="D11" s="1">
        <v>31</v>
      </c>
      <c r="E11">
        <f>B11+C11</f>
        <v>1079</v>
      </c>
      <c r="F11">
        <f>I$4+I$3*D11+I$2*D11^2+I$1*D11^3</f>
        <v>1048.4258</v>
      </c>
      <c r="G11">
        <f>E11-F11</f>
        <v>30.57420000000002</v>
      </c>
    </row>
    <row r="12" spans="1:7" ht="12.75" customHeight="1">
      <c r="A12" s="1" t="s">
        <v>6</v>
      </c>
      <c r="B12" s="1">
        <v>510</v>
      </c>
      <c r="C12" s="1">
        <v>509</v>
      </c>
      <c r="D12" s="1">
        <v>80</v>
      </c>
      <c r="E12">
        <f>B12+C12</f>
        <v>1019</v>
      </c>
      <c r="F12">
        <f>I$4+I$3*D12+I$2*D12^2+I$1*D12^3</f>
        <v>991.772</v>
      </c>
      <c r="G12">
        <f>E12-F12</f>
        <v>27.227999999999952</v>
      </c>
    </row>
    <row r="13" spans="1:7" ht="12.75" customHeight="1">
      <c r="A13" s="1" t="s">
        <v>21</v>
      </c>
      <c r="B13" s="1">
        <v>508</v>
      </c>
      <c r="C13" s="1">
        <v>508</v>
      </c>
      <c r="D13" s="1">
        <v>77</v>
      </c>
      <c r="E13">
        <f>B13+C13</f>
        <v>1016</v>
      </c>
      <c r="F13">
        <f>I$4+I$3*D13+I$2*D13^2+I$1*D13^3</f>
        <v>992.7842000000002</v>
      </c>
      <c r="G13">
        <f>E13-F13</f>
        <v>23.21579999999983</v>
      </c>
    </row>
    <row r="14" spans="1:7" ht="12.75" customHeight="1">
      <c r="A14" s="1" t="s">
        <v>26</v>
      </c>
      <c r="B14" s="1">
        <v>543</v>
      </c>
      <c r="C14" s="1">
        <v>546</v>
      </c>
      <c r="D14" s="1">
        <v>24</v>
      </c>
      <c r="E14">
        <f>B14+C14</f>
        <v>1089</v>
      </c>
      <c r="F14">
        <f>I$4+I$3*D14+I$2*D14^2+I$1*D14^3</f>
        <v>1069.7296</v>
      </c>
      <c r="G14">
        <f>E14-F14</f>
        <v>19.27040000000011</v>
      </c>
    </row>
    <row r="15" spans="1:7" ht="12.75" customHeight="1">
      <c r="A15" s="1" t="s">
        <v>45</v>
      </c>
      <c r="B15" s="1">
        <v>508</v>
      </c>
      <c r="C15" s="1">
        <v>504</v>
      </c>
      <c r="D15" s="1">
        <v>71</v>
      </c>
      <c r="E15">
        <f>B15+C15</f>
        <v>1012</v>
      </c>
      <c r="F15">
        <f>I$4+I$3*D15+I$2*D15^2+I$1*D15^3</f>
        <v>995.1218000000001</v>
      </c>
      <c r="G15">
        <f>E15-F15</f>
        <v>16.87819999999988</v>
      </c>
    </row>
    <row r="16" spans="1:7" ht="12.75" customHeight="1">
      <c r="A16" s="1" t="s">
        <v>20</v>
      </c>
      <c r="B16" s="1">
        <v>506</v>
      </c>
      <c r="C16" s="1">
        <v>508</v>
      </c>
      <c r="D16" s="1">
        <v>65</v>
      </c>
      <c r="E16">
        <f>B16+C16</f>
        <v>1014</v>
      </c>
      <c r="F16">
        <f>I$4+I$3*D16+I$2*D16^2+I$1*D16^3</f>
        <v>998.201</v>
      </c>
      <c r="G16">
        <f>E16-F16</f>
        <v>15.798999999999978</v>
      </c>
    </row>
    <row r="17" spans="1:7" ht="12.75" customHeight="1">
      <c r="A17" s="1" t="s">
        <v>30</v>
      </c>
      <c r="B17" s="1">
        <v>497</v>
      </c>
      <c r="C17" s="1">
        <v>508</v>
      </c>
      <c r="D17" s="1">
        <v>79</v>
      </c>
      <c r="E17">
        <f>B17+C17</f>
        <v>1005</v>
      </c>
      <c r="F17">
        <f>I$4+I$3*D17+I$2*D17^2+I$1*D17^3</f>
        <v>992.1026</v>
      </c>
      <c r="G17">
        <f>E17-F17</f>
        <v>12.897399999999948</v>
      </c>
    </row>
    <row r="18" spans="1:7" ht="12.75" customHeight="1">
      <c r="A18" s="1" t="s">
        <v>41</v>
      </c>
      <c r="B18" s="1">
        <v>584</v>
      </c>
      <c r="C18" s="1">
        <v>581</v>
      </c>
      <c r="D18" s="1">
        <v>5</v>
      </c>
      <c r="E18">
        <f>B18+C18</f>
        <v>1165</v>
      </c>
      <c r="F18">
        <f>I$4+I$3*D18+I$2*D18^2+I$1*D18^3</f>
        <v>1155.3170000000002</v>
      </c>
      <c r="G18">
        <f>E18-F18</f>
        <v>9.682999999999765</v>
      </c>
    </row>
    <row r="19" spans="1:7" ht="12.75" customHeight="1">
      <c r="A19" s="1" t="s">
        <v>19</v>
      </c>
      <c r="B19" s="1">
        <v>504</v>
      </c>
      <c r="C19" s="1">
        <v>501</v>
      </c>
      <c r="D19" s="1">
        <v>68</v>
      </c>
      <c r="E19">
        <f>B19+C19</f>
        <v>1005</v>
      </c>
      <c r="F19">
        <f>I$4+I$3*D19+I$2*D19^2+I$1*D19^3</f>
        <v>996.5444</v>
      </c>
      <c r="G19">
        <f>E19-F19</f>
        <v>8.455600000000004</v>
      </c>
    </row>
    <row r="20" spans="1:7" ht="12.75" customHeight="1">
      <c r="A20" s="1" t="s">
        <v>46</v>
      </c>
      <c r="B20" s="1">
        <v>507</v>
      </c>
      <c r="C20" s="1">
        <v>499</v>
      </c>
      <c r="D20" s="1">
        <v>66</v>
      </c>
      <c r="E20">
        <f>B20+C20</f>
        <v>1006</v>
      </c>
      <c r="F20">
        <f>I$4+I$3*D20+I$2*D20^2+I$1*D20^3</f>
        <v>997.6198</v>
      </c>
      <c r="G20">
        <f>E20-F20</f>
        <v>8.380199999999945</v>
      </c>
    </row>
    <row r="21" spans="1:7" ht="12.75" customHeight="1">
      <c r="A21" s="1" t="s">
        <v>2</v>
      </c>
      <c r="B21" s="1">
        <v>525</v>
      </c>
      <c r="C21" s="1">
        <v>528</v>
      </c>
      <c r="D21" s="1">
        <v>32</v>
      </c>
      <c r="E21">
        <f>B21+C21</f>
        <v>1053</v>
      </c>
      <c r="F21">
        <f>I$4+I$3*D21+I$2*D21^2+I$1*D21^3</f>
        <v>1045.7672</v>
      </c>
      <c r="G21">
        <f>E21-F21</f>
        <v>7.2327999999999975</v>
      </c>
    </row>
    <row r="22" spans="1:7" ht="12.75" customHeight="1">
      <c r="A22" s="1" t="s">
        <v>42</v>
      </c>
      <c r="B22" s="1">
        <v>564</v>
      </c>
      <c r="C22" s="1">
        <v>557</v>
      </c>
      <c r="D22" s="1">
        <v>13</v>
      </c>
      <c r="E22">
        <f>B22+C22</f>
        <v>1121</v>
      </c>
      <c r="F22">
        <f>I$4+I$3*D22+I$2*D22^2+I$1*D22^3</f>
        <v>1113.8594</v>
      </c>
      <c r="G22">
        <f>E22-F22</f>
        <v>7.140599999999949</v>
      </c>
    </row>
    <row r="23" spans="1:7" ht="12.75" customHeight="1">
      <c r="A23" s="1" t="s">
        <v>32</v>
      </c>
      <c r="B23" s="1">
        <v>495</v>
      </c>
      <c r="C23" s="1">
        <v>503</v>
      </c>
      <c r="D23" s="1">
        <v>76</v>
      </c>
      <c r="E23">
        <f>B23+C23</f>
        <v>998</v>
      </c>
      <c r="F23">
        <f>I$4+I$3*D23+I$2*D23^2+I$1*D23^3</f>
        <v>993.1388</v>
      </c>
      <c r="G23">
        <f>E23-F23</f>
        <v>4.8612000000000535</v>
      </c>
    </row>
    <row r="24" spans="1:7" ht="12.75" customHeight="1">
      <c r="A24" s="1" t="s">
        <v>25</v>
      </c>
      <c r="B24" s="1">
        <v>570</v>
      </c>
      <c r="C24" s="1">
        <v>573</v>
      </c>
      <c r="D24" s="1">
        <v>8</v>
      </c>
      <c r="E24">
        <f>B24+C24</f>
        <v>1143</v>
      </c>
      <c r="F24">
        <f>I$4+I$3*D24+I$2*D24^2+I$1*D24^3</f>
        <v>1138.7744</v>
      </c>
      <c r="G24">
        <f>E24-F24</f>
        <v>4.225599999999986</v>
      </c>
    </row>
    <row r="25" spans="1:7" ht="12.75" customHeight="1">
      <c r="A25" s="1" t="s">
        <v>22</v>
      </c>
      <c r="B25" s="1">
        <v>558</v>
      </c>
      <c r="C25" s="1">
        <v>569</v>
      </c>
      <c r="D25" s="1">
        <v>11</v>
      </c>
      <c r="E25">
        <f>B25+C25</f>
        <v>1127</v>
      </c>
      <c r="F25">
        <f>I$4+I$3*D25+I$2*D25^2+I$1*D25^3</f>
        <v>1123.4378</v>
      </c>
      <c r="G25">
        <f>E25-F25</f>
        <v>3.5622000000000753</v>
      </c>
    </row>
    <row r="26" spans="1:7" ht="12.75" customHeight="1">
      <c r="A26" s="1" t="s">
        <v>39</v>
      </c>
      <c r="B26" s="1">
        <v>501</v>
      </c>
      <c r="C26" s="1">
        <v>495</v>
      </c>
      <c r="D26" s="1">
        <v>72</v>
      </c>
      <c r="E26">
        <f>B26+C26</f>
        <v>996</v>
      </c>
      <c r="F26">
        <f>I$4+I$3*D26+I$2*D26^2+I$1*D26^3</f>
        <v>994.6912000000001</v>
      </c>
      <c r="G26">
        <f>E26-F26</f>
        <v>1.3087999999999056</v>
      </c>
    </row>
    <row r="27" spans="1:7" ht="12.75" customHeight="1">
      <c r="A27" s="1" t="s">
        <v>7</v>
      </c>
      <c r="B27" s="1">
        <v>501</v>
      </c>
      <c r="C27" s="1">
        <v>493</v>
      </c>
      <c r="D27" s="1">
        <v>70</v>
      </c>
      <c r="E27">
        <f>B27+C27</f>
        <v>994</v>
      </c>
      <c r="F27">
        <f>I$4+I$3*D27+I$2*D27^2+I$1*D27^3</f>
        <v>995.573</v>
      </c>
      <c r="G27">
        <f>E27-F27</f>
        <v>-1.572999999999979</v>
      </c>
    </row>
    <row r="28" spans="1:7" ht="12.75" customHeight="1">
      <c r="A28" s="1" t="s">
        <v>27</v>
      </c>
      <c r="B28" s="1">
        <v>565</v>
      </c>
      <c r="C28" s="1">
        <v>571</v>
      </c>
      <c r="D28" s="1">
        <v>8</v>
      </c>
      <c r="E28">
        <f>B28+C28</f>
        <v>1136</v>
      </c>
      <c r="F28">
        <f>I$4+I$3*D28+I$2*D28^2+I$1*D28^3</f>
        <v>1138.7744</v>
      </c>
      <c r="G28">
        <f>E28-F28</f>
        <v>-2.774400000000014</v>
      </c>
    </row>
    <row r="29" spans="1:7" ht="12.75" customHeight="1">
      <c r="A29" s="1" t="s">
        <v>4</v>
      </c>
      <c r="B29" s="1">
        <v>497</v>
      </c>
      <c r="C29" s="1">
        <v>516</v>
      </c>
      <c r="D29" s="1">
        <v>47</v>
      </c>
      <c r="E29">
        <f>B29+C29</f>
        <v>1013</v>
      </c>
      <c r="F29">
        <f>I$4+I$3*D29+I$2*D29^2+I$1*D29^3</f>
        <v>1015.7762</v>
      </c>
      <c r="G29">
        <f>E29-F29</f>
        <v>-2.776200000000017</v>
      </c>
    </row>
    <row r="30" spans="1:7" ht="12.75" customHeight="1">
      <c r="A30" s="1" t="s">
        <v>38</v>
      </c>
      <c r="B30" s="1">
        <v>497</v>
      </c>
      <c r="C30" s="1">
        <v>495</v>
      </c>
      <c r="D30" s="1">
        <v>71</v>
      </c>
      <c r="E30">
        <f>B30+C30</f>
        <v>992</v>
      </c>
      <c r="F30">
        <f>I$4+I$3*D30+I$2*D30^2+I$1*D30^3</f>
        <v>995.1218000000001</v>
      </c>
      <c r="G30">
        <f>E30-F30</f>
        <v>-3.121800000000121</v>
      </c>
    </row>
    <row r="31" spans="1:7" ht="12.75" customHeight="1">
      <c r="A31" s="1" t="s">
        <v>35</v>
      </c>
      <c r="B31" s="1">
        <v>526</v>
      </c>
      <c r="C31" s="1">
        <v>540</v>
      </c>
      <c r="D31" s="1">
        <v>24</v>
      </c>
      <c r="E31">
        <f>B31+C31</f>
        <v>1066</v>
      </c>
      <c r="F31">
        <f>I$4+I$3*D31+I$2*D31^2+I$1*D31^3</f>
        <v>1069.7296</v>
      </c>
      <c r="G31">
        <f>E31-F31</f>
        <v>-3.7295999999998912</v>
      </c>
    </row>
    <row r="32" spans="1:7" ht="12.75" customHeight="1">
      <c r="A32" s="1" t="s">
        <v>50</v>
      </c>
      <c r="B32" s="1">
        <v>505</v>
      </c>
      <c r="C32" s="1">
        <v>512</v>
      </c>
      <c r="D32" s="1">
        <v>43</v>
      </c>
      <c r="E32">
        <f>B32+C32</f>
        <v>1017</v>
      </c>
      <c r="F32">
        <f>I$4+I$3*D32+I$2*D32^2+I$1*D32^3</f>
        <v>1022.1194000000002</v>
      </c>
      <c r="G32">
        <f>E32-F32</f>
        <v>-5.119400000000155</v>
      </c>
    </row>
    <row r="33" spans="1:7" ht="12.75" customHeight="1">
      <c r="A33" s="1" t="s">
        <v>14</v>
      </c>
      <c r="B33" s="1">
        <v>497</v>
      </c>
      <c r="C33" s="1">
        <v>500</v>
      </c>
      <c r="D33" s="1">
        <v>59</v>
      </c>
      <c r="E33">
        <f>B33+C33</f>
        <v>997</v>
      </c>
      <c r="F33">
        <f>I$4+I$3*D33+I$2*D33^2+I$1*D33^3</f>
        <v>1002.4106</v>
      </c>
      <c r="G33">
        <f>E33-F33</f>
        <v>-5.410600000000045</v>
      </c>
    </row>
    <row r="34" spans="1:7" ht="12.75" customHeight="1">
      <c r="A34" s="1" t="s">
        <v>36</v>
      </c>
      <c r="B34" s="1">
        <v>568</v>
      </c>
      <c r="C34" s="1">
        <v>564</v>
      </c>
      <c r="D34" s="1">
        <v>8</v>
      </c>
      <c r="E34">
        <f>B34+C34</f>
        <v>1132</v>
      </c>
      <c r="F34">
        <f>I$4+I$3*D34+I$2*D34^2+I$1*D34^3</f>
        <v>1138.7744</v>
      </c>
      <c r="G34">
        <f>E34-F34</f>
        <v>-6.774400000000014</v>
      </c>
    </row>
    <row r="35" spans="1:7" ht="12.75" customHeight="1">
      <c r="A35" s="1" t="s">
        <v>9</v>
      </c>
      <c r="B35" s="1">
        <v>500</v>
      </c>
      <c r="C35" s="1">
        <v>501</v>
      </c>
      <c r="D35" s="1">
        <v>52</v>
      </c>
      <c r="E35">
        <f>B35+C35</f>
        <v>1001</v>
      </c>
      <c r="F35">
        <f>I$4+I$3*D35+I$2*D35^2+I$1*D35^3</f>
        <v>1009.2692000000001</v>
      </c>
      <c r="G35">
        <f>E35-F35</f>
        <v>-8.269200000000069</v>
      </c>
    </row>
    <row r="36" spans="1:7" ht="12.75" customHeight="1">
      <c r="A36" s="1" t="s">
        <v>11</v>
      </c>
      <c r="B36" s="1">
        <v>483</v>
      </c>
      <c r="C36" s="1">
        <v>513</v>
      </c>
      <c r="D36" s="1">
        <v>55</v>
      </c>
      <c r="E36">
        <f>B36+C36</f>
        <v>996</v>
      </c>
      <c r="F36">
        <f>I$4+I$3*D36+I$2*D36^2+I$1*D36^3</f>
        <v>1006.0369999999999</v>
      </c>
      <c r="G36">
        <f>E36-F36</f>
        <v>-10.03699999999992</v>
      </c>
    </row>
    <row r="37" spans="1:7" ht="12.75" customHeight="1">
      <c r="A37" s="1" t="s">
        <v>12</v>
      </c>
      <c r="B37" s="1">
        <v>545</v>
      </c>
      <c r="C37" s="1">
        <v>544</v>
      </c>
      <c r="D37" s="1">
        <v>16</v>
      </c>
      <c r="E37">
        <f>B37+C37</f>
        <v>1089</v>
      </c>
      <c r="F37">
        <f>I$4+I$3*D37+I$2*D37^2+I$1*D37^3</f>
        <v>1100.4248</v>
      </c>
      <c r="G37">
        <f>E37-F37</f>
        <v>-11.424800000000005</v>
      </c>
    </row>
    <row r="38" spans="1:7" ht="12.75" customHeight="1">
      <c r="A38" s="1" t="s">
        <v>31</v>
      </c>
      <c r="B38" s="1">
        <v>554</v>
      </c>
      <c r="C38" s="1">
        <v>551</v>
      </c>
      <c r="D38" s="1">
        <v>12</v>
      </c>
      <c r="E38">
        <f>B38+C38</f>
        <v>1105</v>
      </c>
      <c r="F38">
        <f>I$4+I$3*D38+I$2*D38^2+I$1*D38^3</f>
        <v>1118.5852000000002</v>
      </c>
      <c r="G38">
        <f>E38-F38</f>
        <v>-13.585200000000214</v>
      </c>
    </row>
    <row r="39" spans="1:7" ht="12.75" customHeight="1">
      <c r="A39" s="1" t="s">
        <v>43</v>
      </c>
      <c r="B39" s="1">
        <v>494</v>
      </c>
      <c r="C39" s="1">
        <v>501</v>
      </c>
      <c r="D39" s="1">
        <v>51</v>
      </c>
      <c r="E39">
        <f>B39+C39</f>
        <v>995</v>
      </c>
      <c r="F39">
        <f>I$4+I$3*D39+I$2*D39^2+I$1*D39^3</f>
        <v>1010.4538</v>
      </c>
      <c r="G39">
        <f>E39-F39</f>
        <v>-15.453800000000001</v>
      </c>
    </row>
    <row r="40" spans="1:7" ht="12.75" customHeight="1">
      <c r="A40" s="1" t="s">
        <v>17</v>
      </c>
      <c r="B40" s="1">
        <v>547</v>
      </c>
      <c r="C40" s="1">
        <v>550</v>
      </c>
      <c r="D40" s="1">
        <v>13</v>
      </c>
      <c r="E40">
        <f>B40+C40</f>
        <v>1097</v>
      </c>
      <c r="F40">
        <f>I$4+I$3*D40+I$2*D40^2+I$1*D40^3</f>
        <v>1113.8594</v>
      </c>
      <c r="G40">
        <f>E40-F40</f>
        <v>-16.85940000000005</v>
      </c>
    </row>
    <row r="41" spans="1:7" ht="12.75" customHeight="1">
      <c r="A41" s="1" t="s">
        <v>33</v>
      </c>
      <c r="B41" s="1">
        <v>490</v>
      </c>
      <c r="C41" s="1">
        <v>492</v>
      </c>
      <c r="D41" s="1">
        <v>62</v>
      </c>
      <c r="E41">
        <f>B41+C41</f>
        <v>982</v>
      </c>
      <c r="F41">
        <f>I$4+I$3*D41+I$2*D41^2+I$1*D41^3</f>
        <v>1000.1402</v>
      </c>
      <c r="G41">
        <f>E41-F41</f>
        <v>-18.14020000000005</v>
      </c>
    </row>
    <row r="42" spans="1:7" ht="12.75" customHeight="1">
      <c r="A42" s="1" t="s">
        <v>0</v>
      </c>
      <c r="B42" s="1">
        <v>562</v>
      </c>
      <c r="C42" s="1">
        <v>558</v>
      </c>
      <c r="D42" s="1">
        <v>8</v>
      </c>
      <c r="E42">
        <f>B42+C42</f>
        <v>1120</v>
      </c>
      <c r="F42">
        <f>I$4+I$3*D42+I$2*D42^2+I$1*D42^3</f>
        <v>1138.7744</v>
      </c>
      <c r="G42">
        <f>E42-F42</f>
        <v>-18.774400000000014</v>
      </c>
    </row>
    <row r="43" spans="1:7" ht="12.75" customHeight="1">
      <c r="A43" s="1" t="s">
        <v>18</v>
      </c>
      <c r="B43" s="1">
        <v>562</v>
      </c>
      <c r="C43" s="1">
        <v>558</v>
      </c>
      <c r="D43" s="1">
        <v>8</v>
      </c>
      <c r="E43">
        <f>B43+C43</f>
        <v>1120</v>
      </c>
      <c r="F43">
        <f>I$4+I$3*D43+I$2*D43^2+I$1*D43^3</f>
        <v>1138.7744</v>
      </c>
      <c r="G43">
        <f>E43-F43</f>
        <v>-18.774400000000014</v>
      </c>
    </row>
    <row r="44" spans="1:7" ht="12.75" customHeight="1">
      <c r="A44" s="1" t="s">
        <v>44</v>
      </c>
      <c r="B44" s="1">
        <v>572</v>
      </c>
      <c r="C44" s="1">
        <v>570</v>
      </c>
      <c r="D44" s="1">
        <v>4</v>
      </c>
      <c r="E44">
        <f>B44+C44</f>
        <v>1142</v>
      </c>
      <c r="F44">
        <f>I$4+I$3*D44+I$2*D44^2+I$1*D44^3</f>
        <v>1161.1076000000003</v>
      </c>
      <c r="G44">
        <f>E44-F44</f>
        <v>-19.107600000000275</v>
      </c>
    </row>
    <row r="45" spans="1:7" ht="12.75" customHeight="1">
      <c r="A45" s="1" t="s">
        <v>28</v>
      </c>
      <c r="B45" s="1">
        <v>510</v>
      </c>
      <c r="C45" s="1">
        <v>513</v>
      </c>
      <c r="D45" s="1">
        <v>33</v>
      </c>
      <c r="E45">
        <f>B45+C45</f>
        <v>1023</v>
      </c>
      <c r="F45">
        <f>I$4+I$3*D45+I$2*D45^2+I$1*D45^3</f>
        <v>1043.1994</v>
      </c>
      <c r="G45">
        <f>E45-F45</f>
        <v>-20.19939999999997</v>
      </c>
    </row>
    <row r="46" spans="1:7" ht="12.75" customHeight="1">
      <c r="A46" s="1" t="s">
        <v>3</v>
      </c>
      <c r="B46" s="1">
        <v>568</v>
      </c>
      <c r="C46" s="1">
        <v>555</v>
      </c>
      <c r="D46" s="1">
        <v>6</v>
      </c>
      <c r="E46">
        <f>B46+C46</f>
        <v>1123</v>
      </c>
      <c r="F46">
        <f>I$4+I$3*D46+I$2*D46^2+I$1*D46^3</f>
        <v>1149.6658</v>
      </c>
      <c r="G46">
        <f>E46-F46</f>
        <v>-26.66579999999999</v>
      </c>
    </row>
    <row r="47" spans="1:7" ht="12.75" customHeight="1">
      <c r="A47" s="1" t="s">
        <v>8</v>
      </c>
      <c r="B47" s="1">
        <v>488</v>
      </c>
      <c r="C47" s="1">
        <v>476</v>
      </c>
      <c r="D47" s="1">
        <v>83</v>
      </c>
      <c r="E47">
        <f>B47+C47</f>
        <v>964</v>
      </c>
      <c r="F47">
        <f>I$4+I$3*D47+I$2*D47^2+I$1*D47^3</f>
        <v>990.7994000000001</v>
      </c>
      <c r="G47">
        <f>E47-F47</f>
        <v>-26.799400000000105</v>
      </c>
    </row>
    <row r="48" spans="1:7" ht="12.75" customHeight="1">
      <c r="A48" s="1" t="s">
        <v>10</v>
      </c>
      <c r="B48" s="1">
        <v>486</v>
      </c>
      <c r="C48" s="1">
        <v>482</v>
      </c>
      <c r="D48" s="1">
        <v>64</v>
      </c>
      <c r="E48">
        <f>B48+C48</f>
        <v>968</v>
      </c>
      <c r="F48">
        <f>I$4+I$3*D48+I$2*D48^2+I$1*D48^3</f>
        <v>998.8136</v>
      </c>
      <c r="G48">
        <f>E48-F48</f>
        <v>-30.81359999999995</v>
      </c>
    </row>
    <row r="49" spans="1:7" ht="12.75" customHeight="1">
      <c r="A49" s="1" t="s">
        <v>49</v>
      </c>
      <c r="B49" s="1">
        <v>548</v>
      </c>
      <c r="C49" s="1">
        <v>546</v>
      </c>
      <c r="D49" s="1">
        <v>10</v>
      </c>
      <c r="E49">
        <f>B49+C49</f>
        <v>1094</v>
      </c>
      <c r="F49">
        <f>I$4+I$3*D49+I$2*D49^2+I$1*D49^3</f>
        <v>1128.419</v>
      </c>
      <c r="G49">
        <f>E49-F49</f>
        <v>-34.419000000000096</v>
      </c>
    </row>
    <row r="50" spans="1:7" ht="12.75" customHeight="1">
      <c r="A50" s="1" t="s">
        <v>40</v>
      </c>
      <c r="B50" s="1">
        <v>478</v>
      </c>
      <c r="C50" s="1">
        <v>473</v>
      </c>
      <c r="D50" s="1">
        <v>61</v>
      </c>
      <c r="E50">
        <f>B50+C50</f>
        <v>951</v>
      </c>
      <c r="F50">
        <f>I$4+I$3*D50+I$2*D50^2+I$1*D50^3</f>
        <v>1000.8578</v>
      </c>
      <c r="G50">
        <f>E50-F50</f>
        <v>-49.8578</v>
      </c>
    </row>
    <row r="51" spans="1:7" ht="12.75" customHeight="1">
      <c r="A51" s="1" t="s">
        <v>24</v>
      </c>
      <c r="B51" s="1">
        <v>562</v>
      </c>
      <c r="C51" s="1">
        <v>549</v>
      </c>
      <c r="D51" s="1">
        <v>4</v>
      </c>
      <c r="E51">
        <f>B51+C51</f>
        <v>1111</v>
      </c>
      <c r="F51">
        <f>I$4+I$3*D51+I$2*D51^2+I$1*D51^3</f>
        <v>1161.1076000000003</v>
      </c>
      <c r="G51">
        <f>E51-F51</f>
        <v>-50.107600000000275</v>
      </c>
    </row>
    <row r="52" spans="1:7" ht="12.75" customHeight="1">
      <c r="A52" s="1" t="s">
        <v>51</v>
      </c>
      <c r="B52" s="1">
        <v>525</v>
      </c>
      <c r="C52" s="1">
        <v>513</v>
      </c>
      <c r="D52" s="1">
        <v>18</v>
      </c>
      <c r="E52">
        <f>B52+C52</f>
        <v>1038</v>
      </c>
      <c r="F52">
        <f>I$4+I$3*D52+I$2*D52^2+I$1*D52^3</f>
        <v>1092.0693999999999</v>
      </c>
      <c r="G52">
        <f>E52-F52</f>
        <v>-54.06939999999986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pane ySplit="5100" topLeftCell="BM42" activePane="topLeft" state="split"/>
      <selection pane="topLeft" activeCell="J12" sqref="J12"/>
      <selection pane="bottomLeft" activeCell="J51" sqref="J51"/>
    </sheetView>
  </sheetViews>
  <sheetFormatPr defaultColWidth="9.140625" defaultRowHeight="12.75"/>
  <cols>
    <col min="1" max="1" width="15.421875" style="0" customWidth="1"/>
  </cols>
  <sheetData>
    <row r="1" spans="1:9" ht="12.75" customHeight="1">
      <c r="A1" s="1" t="s">
        <v>23</v>
      </c>
      <c r="B1" s="1">
        <v>585</v>
      </c>
      <c r="C1" s="1">
        <v>598</v>
      </c>
      <c r="D1" s="1">
        <v>9</v>
      </c>
      <c r="E1">
        <f>B1+C1</f>
        <v>1183</v>
      </c>
      <c r="F1">
        <f>I$3+I$2*D1+I$1*D1^2</f>
        <v>1133.7462999999998</v>
      </c>
      <c r="G1">
        <f>E1-F1</f>
        <v>49.25370000000021</v>
      </c>
      <c r="I1" s="2">
        <v>0.0377</v>
      </c>
    </row>
    <row r="2" spans="1:9" ht="12.75" customHeight="1">
      <c r="A2" s="1" t="s">
        <v>37</v>
      </c>
      <c r="B2" s="1">
        <v>528</v>
      </c>
      <c r="C2" s="1">
        <v>528</v>
      </c>
      <c r="D2" s="1">
        <v>53</v>
      </c>
      <c r="E2">
        <f>B2+C2</f>
        <v>1056</v>
      </c>
      <c r="F2">
        <f>I$3+I$2*D2+I$1*D2^2</f>
        <v>1008.7335</v>
      </c>
      <c r="G2">
        <f>E2-F2</f>
        <v>47.26649999999995</v>
      </c>
      <c r="I2" s="2">
        <v>-5.1786</v>
      </c>
    </row>
    <row r="3" spans="1:9" ht="12.75" customHeight="1">
      <c r="A3" s="1" t="s">
        <v>29</v>
      </c>
      <c r="B3" s="1">
        <v>523</v>
      </c>
      <c r="C3" s="1">
        <v>520</v>
      </c>
      <c r="D3" s="1">
        <v>74</v>
      </c>
      <c r="E3">
        <f>B3+C3</f>
        <v>1043</v>
      </c>
      <c r="F3">
        <f>I$3+I$2*D3+I$1*D3^2</f>
        <v>1000.5287999999999</v>
      </c>
      <c r="G3">
        <f>E3-F3</f>
        <v>42.47120000000007</v>
      </c>
      <c r="I3" s="3">
        <v>1177.3</v>
      </c>
    </row>
    <row r="4" spans="1:7" ht="12.75" customHeight="1">
      <c r="A4" s="1" t="s">
        <v>15</v>
      </c>
      <c r="B4" s="1">
        <v>593</v>
      </c>
      <c r="C4" s="1">
        <v>601</v>
      </c>
      <c r="D4" s="1">
        <v>5</v>
      </c>
      <c r="E4">
        <f>B4+C4</f>
        <v>1194</v>
      </c>
      <c r="F4">
        <f>I$3+I$2*D4+I$1*D4^2</f>
        <v>1152.3495</v>
      </c>
      <c r="G4">
        <f>E4-F4</f>
        <v>41.650499999999965</v>
      </c>
    </row>
    <row r="5" spans="1:9" ht="12.75" customHeight="1">
      <c r="A5" s="1" t="s">
        <v>47</v>
      </c>
      <c r="B5" s="1">
        <v>524</v>
      </c>
      <c r="C5" s="1">
        <v>526</v>
      </c>
      <c r="D5" s="1">
        <v>53</v>
      </c>
      <c r="E5">
        <f>B5+C5</f>
        <v>1050</v>
      </c>
      <c r="F5">
        <f>I$3+I$2*D5+I$1*D5^2</f>
        <v>1008.7335</v>
      </c>
      <c r="G5">
        <f>E5-F5</f>
        <v>41.26649999999995</v>
      </c>
      <c r="I5" t="s">
        <v>62</v>
      </c>
    </row>
    <row r="6" spans="1:7" ht="12.75" customHeight="1">
      <c r="A6" s="1" t="s">
        <v>34</v>
      </c>
      <c r="B6" s="1">
        <v>590</v>
      </c>
      <c r="C6" s="1">
        <v>599</v>
      </c>
      <c r="D6" s="1">
        <v>5</v>
      </c>
      <c r="E6">
        <f>B6+C6</f>
        <v>1189</v>
      </c>
      <c r="F6">
        <f>I$3+I$2*D6+I$1*D6^2</f>
        <v>1152.3495</v>
      </c>
      <c r="G6">
        <f>E6-F6</f>
        <v>36.650499999999965</v>
      </c>
    </row>
    <row r="7" spans="1:7" ht="12.75" customHeight="1">
      <c r="A7" s="1" t="s">
        <v>16</v>
      </c>
      <c r="B7" s="1">
        <v>582</v>
      </c>
      <c r="C7" s="1">
        <v>585</v>
      </c>
      <c r="D7" s="1">
        <v>9</v>
      </c>
      <c r="E7">
        <f>B7+C7</f>
        <v>1167</v>
      </c>
      <c r="F7">
        <f>I$3+I$2*D7+I$1*D7^2</f>
        <v>1133.7462999999998</v>
      </c>
      <c r="G7">
        <f>E7-F7</f>
        <v>33.25370000000021</v>
      </c>
    </row>
    <row r="8" spans="1:7" ht="12.75" customHeight="1">
      <c r="A8" s="1" t="s">
        <v>48</v>
      </c>
      <c r="B8" s="1">
        <v>581</v>
      </c>
      <c r="C8" s="1">
        <v>594</v>
      </c>
      <c r="D8" s="1">
        <v>7</v>
      </c>
      <c r="E8">
        <f>B8+C8</f>
        <v>1175</v>
      </c>
      <c r="F8">
        <f>I$3+I$2*D8+I$1*D8^2</f>
        <v>1142.8971</v>
      </c>
      <c r="G8">
        <f>E8-F8</f>
        <v>32.10290000000009</v>
      </c>
    </row>
    <row r="9" spans="1:7" ht="12.75" customHeight="1">
      <c r="A9" s="1" t="s">
        <v>1</v>
      </c>
      <c r="B9" s="1">
        <v>521</v>
      </c>
      <c r="C9" s="1">
        <v>520</v>
      </c>
      <c r="D9" s="1">
        <v>52</v>
      </c>
      <c r="E9">
        <f>B9+C9</f>
        <v>1041</v>
      </c>
      <c r="F9">
        <f>I$3+I$2*D9+I$1*D9^2</f>
        <v>1009.9535999999999</v>
      </c>
      <c r="G9">
        <f>E9-F9</f>
        <v>31.046400000000062</v>
      </c>
    </row>
    <row r="10" spans="1:7" ht="12.75" customHeight="1">
      <c r="A10" s="1" t="s">
        <v>13</v>
      </c>
      <c r="B10" s="1">
        <v>564</v>
      </c>
      <c r="C10" s="1">
        <v>581</v>
      </c>
      <c r="D10" s="1">
        <v>13</v>
      </c>
      <c r="E10">
        <f>B10+C10</f>
        <v>1145</v>
      </c>
      <c r="F10">
        <f>I$3+I$2*D10+I$1*D10^2</f>
        <v>1116.3495</v>
      </c>
      <c r="G10">
        <f>E10-F10</f>
        <v>28.650499999999965</v>
      </c>
    </row>
    <row r="11" spans="1:7" ht="12.75" customHeight="1">
      <c r="A11" s="1" t="s">
        <v>5</v>
      </c>
      <c r="B11" s="1">
        <v>537</v>
      </c>
      <c r="C11" s="1">
        <v>542</v>
      </c>
      <c r="D11" s="1">
        <v>31</v>
      </c>
      <c r="E11">
        <f>B11+C11</f>
        <v>1079</v>
      </c>
      <c r="F11">
        <f>I$3+I$2*D11+I$1*D11^2</f>
        <v>1052.9931</v>
      </c>
      <c r="G11">
        <f>E11-F11</f>
        <v>26.006900000000087</v>
      </c>
    </row>
    <row r="12" spans="1:7" ht="12.75" customHeight="1">
      <c r="A12" s="1" t="s">
        <v>6</v>
      </c>
      <c r="B12" s="1">
        <v>510</v>
      </c>
      <c r="C12" s="1">
        <v>509</v>
      </c>
      <c r="D12" s="1">
        <v>80</v>
      </c>
      <c r="E12">
        <f>B12+C12</f>
        <v>1019</v>
      </c>
      <c r="F12">
        <f>I$3+I$2*D12+I$1*D12^2</f>
        <v>1004.2919999999999</v>
      </c>
      <c r="G12">
        <f>E12-F12</f>
        <v>14.708000000000084</v>
      </c>
    </row>
    <row r="13" spans="1:7" ht="12.75" customHeight="1">
      <c r="A13" s="1" t="s">
        <v>26</v>
      </c>
      <c r="B13" s="1">
        <v>543</v>
      </c>
      <c r="C13" s="1">
        <v>546</v>
      </c>
      <c r="D13" s="1">
        <v>24</v>
      </c>
      <c r="E13">
        <f>B13+C13</f>
        <v>1089</v>
      </c>
      <c r="F13">
        <f>I$3+I$2*D13+I$1*D13^2</f>
        <v>1074.7288</v>
      </c>
      <c r="G13">
        <f>E13-F13</f>
        <v>14.271199999999908</v>
      </c>
    </row>
    <row r="14" spans="1:7" ht="12.75" customHeight="1">
      <c r="A14" s="1" t="s">
        <v>20</v>
      </c>
      <c r="B14" s="1">
        <v>506</v>
      </c>
      <c r="C14" s="1">
        <v>508</v>
      </c>
      <c r="D14" s="1">
        <v>65</v>
      </c>
      <c r="E14">
        <f>B14+C14</f>
        <v>1014</v>
      </c>
      <c r="F14">
        <f>I$3+I$2*D14+I$1*D14^2</f>
        <v>999.9735</v>
      </c>
      <c r="G14">
        <f>E14-F14</f>
        <v>14.026500000000055</v>
      </c>
    </row>
    <row r="15" spans="1:7" ht="12.75" customHeight="1">
      <c r="A15" s="1" t="s">
        <v>21</v>
      </c>
      <c r="B15" s="1">
        <v>508</v>
      </c>
      <c r="C15" s="1">
        <v>508</v>
      </c>
      <c r="D15" s="1">
        <v>77</v>
      </c>
      <c r="E15">
        <f>B15+C15</f>
        <v>1016</v>
      </c>
      <c r="F15">
        <f>I$3+I$2*D15+I$1*D15^2</f>
        <v>1002.0710999999999</v>
      </c>
      <c r="G15">
        <f>E15-F15</f>
        <v>13.928900000000112</v>
      </c>
    </row>
    <row r="16" spans="1:7" ht="12.75" customHeight="1">
      <c r="A16" s="1" t="s">
        <v>41</v>
      </c>
      <c r="B16" s="1">
        <v>584</v>
      </c>
      <c r="C16" s="1">
        <v>581</v>
      </c>
      <c r="D16" s="1">
        <v>5</v>
      </c>
      <c r="E16">
        <f>B16+C16</f>
        <v>1165</v>
      </c>
      <c r="F16">
        <f>I$3+I$2*D16+I$1*D16^2</f>
        <v>1152.3495</v>
      </c>
      <c r="G16">
        <f>E16-F16</f>
        <v>12.650499999999965</v>
      </c>
    </row>
    <row r="17" spans="1:7" ht="12.75" customHeight="1">
      <c r="A17" s="1" t="s">
        <v>45</v>
      </c>
      <c r="B17" s="1">
        <v>508</v>
      </c>
      <c r="C17" s="1">
        <v>504</v>
      </c>
      <c r="D17" s="1">
        <v>71</v>
      </c>
      <c r="E17">
        <f>B17+C17</f>
        <v>1012</v>
      </c>
      <c r="F17">
        <f>I$3+I$2*D17+I$1*D17^2</f>
        <v>999.6650999999999</v>
      </c>
      <c r="G17">
        <f>E17-F17</f>
        <v>12.334900000000061</v>
      </c>
    </row>
    <row r="18" spans="1:7" ht="12.75" customHeight="1">
      <c r="A18" s="1" t="s">
        <v>46</v>
      </c>
      <c r="B18" s="1">
        <v>507</v>
      </c>
      <c r="C18" s="1">
        <v>499</v>
      </c>
      <c r="D18" s="1">
        <v>66</v>
      </c>
      <c r="E18">
        <f>B18+C18</f>
        <v>1006</v>
      </c>
      <c r="F18">
        <f>I$3+I$2*D18+I$1*D18^2</f>
        <v>999.7335999999999</v>
      </c>
      <c r="G18">
        <f>E18-F18</f>
        <v>6.26640000000009</v>
      </c>
    </row>
    <row r="19" spans="1:7" ht="12.75" customHeight="1">
      <c r="A19" s="1" t="s">
        <v>19</v>
      </c>
      <c r="B19" s="1">
        <v>504</v>
      </c>
      <c r="C19" s="1">
        <v>501</v>
      </c>
      <c r="D19" s="1">
        <v>68</v>
      </c>
      <c r="E19">
        <f>B19+C19</f>
        <v>1005</v>
      </c>
      <c r="F19">
        <f>I$3+I$2*D19+I$1*D19^2</f>
        <v>999.4799999999999</v>
      </c>
      <c r="G19">
        <f>E19-F19</f>
        <v>5.5200000000000955</v>
      </c>
    </row>
    <row r="20" spans="1:7" ht="12.75" customHeight="1">
      <c r="A20" s="1" t="s">
        <v>25</v>
      </c>
      <c r="B20" s="1">
        <v>570</v>
      </c>
      <c r="C20" s="1">
        <v>573</v>
      </c>
      <c r="D20" s="1">
        <v>8</v>
      </c>
      <c r="E20">
        <f>B20+C20</f>
        <v>1143</v>
      </c>
      <c r="F20">
        <f>I$3+I$2*D20+I$1*D20^2</f>
        <v>1138.284</v>
      </c>
      <c r="G20">
        <f>E20-F20</f>
        <v>4.7159999999998945</v>
      </c>
    </row>
    <row r="21" spans="1:7" ht="12.75" customHeight="1">
      <c r="A21" s="1" t="s">
        <v>42</v>
      </c>
      <c r="B21" s="1">
        <v>564</v>
      </c>
      <c r="C21" s="1">
        <v>557</v>
      </c>
      <c r="D21" s="1">
        <v>13</v>
      </c>
      <c r="E21">
        <f>B21+C21</f>
        <v>1121</v>
      </c>
      <c r="F21">
        <f>I$3+I$2*D21+I$1*D21^2</f>
        <v>1116.3495</v>
      </c>
      <c r="G21">
        <f>E21-F21</f>
        <v>4.650499999999965</v>
      </c>
    </row>
    <row r="22" spans="1:7" ht="12.75" customHeight="1">
      <c r="A22" s="1" t="s">
        <v>2</v>
      </c>
      <c r="B22" s="1">
        <v>525</v>
      </c>
      <c r="C22" s="1">
        <v>528</v>
      </c>
      <c r="D22" s="1">
        <v>32</v>
      </c>
      <c r="E22">
        <f>B22+C22</f>
        <v>1053</v>
      </c>
      <c r="F22">
        <f>I$3+I$2*D22+I$1*D22^2</f>
        <v>1050.1896</v>
      </c>
      <c r="G22">
        <f>E22-F22</f>
        <v>2.8104000000000724</v>
      </c>
    </row>
    <row r="23" spans="1:7" ht="12.75" customHeight="1">
      <c r="A23" s="1" t="s">
        <v>22</v>
      </c>
      <c r="B23" s="1">
        <v>558</v>
      </c>
      <c r="C23" s="1">
        <v>569</v>
      </c>
      <c r="D23" s="1">
        <v>11</v>
      </c>
      <c r="E23">
        <f>B23+C23</f>
        <v>1127</v>
      </c>
      <c r="F23">
        <f>I$3+I$2*D23+I$1*D23^2</f>
        <v>1124.8971</v>
      </c>
      <c r="G23">
        <f>E23-F23</f>
        <v>2.1029000000000906</v>
      </c>
    </row>
    <row r="24" spans="1:7" ht="12.75" customHeight="1">
      <c r="A24" s="1" t="s">
        <v>30</v>
      </c>
      <c r="B24" s="1">
        <v>497</v>
      </c>
      <c r="C24" s="1">
        <v>508</v>
      </c>
      <c r="D24" s="1">
        <v>79</v>
      </c>
      <c r="E24">
        <f>B24+C24</f>
        <v>1005</v>
      </c>
      <c r="F24">
        <f>I$3+I$2*D24+I$1*D24^2</f>
        <v>1003.4762999999999</v>
      </c>
      <c r="G24">
        <f>E24-F24</f>
        <v>1.5237000000000762</v>
      </c>
    </row>
    <row r="25" spans="1:7" ht="12.75" customHeight="1">
      <c r="A25" s="1" t="s">
        <v>27</v>
      </c>
      <c r="B25" s="1">
        <v>565</v>
      </c>
      <c r="C25" s="1">
        <v>571</v>
      </c>
      <c r="D25" s="1">
        <v>8</v>
      </c>
      <c r="E25">
        <f>B25+C25</f>
        <v>1136</v>
      </c>
      <c r="F25">
        <f>I$3+I$2*D25+I$1*D25^2</f>
        <v>1138.284</v>
      </c>
      <c r="G25">
        <f>E25-F25</f>
        <v>-2.2840000000001055</v>
      </c>
    </row>
    <row r="26" spans="1:7" ht="12.75" customHeight="1">
      <c r="A26" s="1" t="s">
        <v>32</v>
      </c>
      <c r="B26" s="1">
        <v>495</v>
      </c>
      <c r="C26" s="1">
        <v>503</v>
      </c>
      <c r="D26" s="1">
        <v>76</v>
      </c>
      <c r="E26">
        <f>B26+C26</f>
        <v>998</v>
      </c>
      <c r="F26">
        <f>I$3+I$2*D26+I$1*D26^2</f>
        <v>1001.4816</v>
      </c>
      <c r="G26">
        <f>E26-F26</f>
        <v>-3.4815999999999576</v>
      </c>
    </row>
    <row r="27" spans="1:7" ht="12.75" customHeight="1">
      <c r="A27" s="1" t="s">
        <v>39</v>
      </c>
      <c r="B27" s="1">
        <v>501</v>
      </c>
      <c r="C27" s="1">
        <v>495</v>
      </c>
      <c r="D27" s="1">
        <v>72</v>
      </c>
      <c r="E27">
        <f>B27+C27</f>
        <v>996</v>
      </c>
      <c r="F27">
        <f>I$3+I$2*D27+I$1*D27^2</f>
        <v>999.8775999999998</v>
      </c>
      <c r="G27">
        <f>E27-F27</f>
        <v>-3.877599999999802</v>
      </c>
    </row>
    <row r="28" spans="1:7" ht="12.75" customHeight="1">
      <c r="A28" s="1" t="s">
        <v>4</v>
      </c>
      <c r="B28" s="1">
        <v>497</v>
      </c>
      <c r="C28" s="1">
        <v>516</v>
      </c>
      <c r="D28" s="1">
        <v>47</v>
      </c>
      <c r="E28">
        <f>B28+C28</f>
        <v>1013</v>
      </c>
      <c r="F28">
        <f>I$3+I$2*D28+I$1*D28^2</f>
        <v>1017.1851</v>
      </c>
      <c r="G28">
        <f>E28-F28</f>
        <v>-4.185100000000034</v>
      </c>
    </row>
    <row r="29" spans="1:7" ht="12.75" customHeight="1">
      <c r="A29" s="1" t="s">
        <v>7</v>
      </c>
      <c r="B29" s="1">
        <v>501</v>
      </c>
      <c r="C29" s="1">
        <v>493</v>
      </c>
      <c r="D29" s="1">
        <v>70</v>
      </c>
      <c r="E29">
        <f>B29+C29</f>
        <v>994</v>
      </c>
      <c r="F29">
        <f>I$3+I$2*D29+I$1*D29^2</f>
        <v>999.528</v>
      </c>
      <c r="G29">
        <f>E29-F29</f>
        <v>-5.52800000000002</v>
      </c>
    </row>
    <row r="30" spans="1:7" ht="12.75" customHeight="1">
      <c r="A30" s="1" t="s">
        <v>14</v>
      </c>
      <c r="B30" s="1">
        <v>497</v>
      </c>
      <c r="C30" s="1">
        <v>500</v>
      </c>
      <c r="D30" s="1">
        <v>59</v>
      </c>
      <c r="E30">
        <f>B30+C30</f>
        <v>997</v>
      </c>
      <c r="F30">
        <f>I$3+I$2*D30+I$1*D30^2</f>
        <v>1002.9963</v>
      </c>
      <c r="G30">
        <f>E30-F30</f>
        <v>-5.996300000000019</v>
      </c>
    </row>
    <row r="31" spans="1:7" ht="12.75" customHeight="1">
      <c r="A31" s="1" t="s">
        <v>36</v>
      </c>
      <c r="B31" s="1">
        <v>568</v>
      </c>
      <c r="C31" s="1">
        <v>564</v>
      </c>
      <c r="D31" s="1">
        <v>8</v>
      </c>
      <c r="E31">
        <f>B31+C31</f>
        <v>1132</v>
      </c>
      <c r="F31">
        <f>I$3+I$2*D31+I$1*D31^2</f>
        <v>1138.284</v>
      </c>
      <c r="G31">
        <f>E31-F31</f>
        <v>-6.2840000000001055</v>
      </c>
    </row>
    <row r="32" spans="1:7" ht="12.75" customHeight="1">
      <c r="A32" s="1" t="s">
        <v>50</v>
      </c>
      <c r="B32" s="1">
        <v>505</v>
      </c>
      <c r="C32" s="1">
        <v>512</v>
      </c>
      <c r="D32" s="1">
        <v>43</v>
      </c>
      <c r="E32">
        <f>B32+C32</f>
        <v>1017</v>
      </c>
      <c r="F32">
        <f>I$3+I$2*D32+I$1*D32^2</f>
        <v>1024.3274999999999</v>
      </c>
      <c r="G32">
        <f>E32-F32</f>
        <v>-7.327499999999873</v>
      </c>
    </row>
    <row r="33" spans="1:7" ht="12.75" customHeight="1">
      <c r="A33" s="1" t="s">
        <v>38</v>
      </c>
      <c r="B33" s="1">
        <v>497</v>
      </c>
      <c r="C33" s="1">
        <v>495</v>
      </c>
      <c r="D33" s="1">
        <v>71</v>
      </c>
      <c r="E33">
        <f>B33+C33</f>
        <v>992</v>
      </c>
      <c r="F33">
        <f>I$3+I$2*D33+I$1*D33^2</f>
        <v>999.6650999999999</v>
      </c>
      <c r="G33">
        <f>E33-F33</f>
        <v>-7.6650999999999385</v>
      </c>
    </row>
    <row r="34" spans="1:7" ht="12.75" customHeight="1">
      <c r="A34" s="1" t="s">
        <v>35</v>
      </c>
      <c r="B34" s="1">
        <v>526</v>
      </c>
      <c r="C34" s="1">
        <v>540</v>
      </c>
      <c r="D34" s="1">
        <v>24</v>
      </c>
      <c r="E34">
        <f>B34+C34</f>
        <v>1066</v>
      </c>
      <c r="F34">
        <f>I$3+I$2*D34+I$1*D34^2</f>
        <v>1074.7288</v>
      </c>
      <c r="G34">
        <f>E34-F34</f>
        <v>-8.728800000000092</v>
      </c>
    </row>
    <row r="35" spans="1:7" ht="12.75" customHeight="1">
      <c r="A35" s="1" t="s">
        <v>9</v>
      </c>
      <c r="B35" s="1">
        <v>500</v>
      </c>
      <c r="C35" s="1">
        <v>501</v>
      </c>
      <c r="D35" s="1">
        <v>52</v>
      </c>
      <c r="E35">
        <f>B35+C35</f>
        <v>1001</v>
      </c>
      <c r="F35">
        <f>I$3+I$2*D35+I$1*D35^2</f>
        <v>1009.9535999999999</v>
      </c>
      <c r="G35">
        <f>E35-F35</f>
        <v>-8.953599999999938</v>
      </c>
    </row>
    <row r="36" spans="1:7" ht="12.75" customHeight="1">
      <c r="A36" s="1" t="s">
        <v>11</v>
      </c>
      <c r="B36" s="1">
        <v>483</v>
      </c>
      <c r="C36" s="1">
        <v>513</v>
      </c>
      <c r="D36" s="1">
        <v>55</v>
      </c>
      <c r="E36">
        <f>B36+C36</f>
        <v>996</v>
      </c>
      <c r="F36">
        <f>I$3+I$2*D36+I$1*D36^2</f>
        <v>1006.5194999999999</v>
      </c>
      <c r="G36">
        <f>E36-F36</f>
        <v>-10.51949999999988</v>
      </c>
    </row>
    <row r="37" spans="1:7" ht="12.75" customHeight="1">
      <c r="A37" s="1" t="s">
        <v>12</v>
      </c>
      <c r="B37" s="1">
        <v>545</v>
      </c>
      <c r="C37" s="1">
        <v>544</v>
      </c>
      <c r="D37" s="1">
        <v>16</v>
      </c>
      <c r="E37">
        <f>B37+C37</f>
        <v>1089</v>
      </c>
      <c r="F37">
        <f>I$3+I$2*D37+I$1*D37^2</f>
        <v>1104.0936</v>
      </c>
      <c r="G37">
        <f>E37-F37</f>
        <v>-15.093599999999924</v>
      </c>
    </row>
    <row r="38" spans="1:7" ht="12.75" customHeight="1">
      <c r="A38" s="1" t="s">
        <v>44</v>
      </c>
      <c r="B38" s="1">
        <v>572</v>
      </c>
      <c r="C38" s="1">
        <v>570</v>
      </c>
      <c r="D38" s="1">
        <v>4</v>
      </c>
      <c r="E38">
        <f>B38+C38</f>
        <v>1142</v>
      </c>
      <c r="F38">
        <f>I$3+I$2*D38+I$1*D38^2</f>
        <v>1157.1888</v>
      </c>
      <c r="G38">
        <f>E38-F38</f>
        <v>-15.188799999999901</v>
      </c>
    </row>
    <row r="39" spans="1:7" ht="12.75" customHeight="1">
      <c r="A39" s="1" t="s">
        <v>31</v>
      </c>
      <c r="B39" s="1">
        <v>554</v>
      </c>
      <c r="C39" s="1">
        <v>551</v>
      </c>
      <c r="D39" s="1">
        <v>12</v>
      </c>
      <c r="E39">
        <f>B39+C39</f>
        <v>1105</v>
      </c>
      <c r="F39">
        <f>I$3+I$2*D39+I$1*D39^2</f>
        <v>1120.5855999999999</v>
      </c>
      <c r="G39">
        <f>E39-F39</f>
        <v>-15.585599999999886</v>
      </c>
    </row>
    <row r="40" spans="1:7" ht="12.75" customHeight="1">
      <c r="A40" s="1" t="s">
        <v>43</v>
      </c>
      <c r="B40" s="1">
        <v>494</v>
      </c>
      <c r="C40" s="1">
        <v>501</v>
      </c>
      <c r="D40" s="1">
        <v>51</v>
      </c>
      <c r="E40">
        <f>B40+C40</f>
        <v>995</v>
      </c>
      <c r="F40">
        <f>I$3+I$2*D40+I$1*D40^2</f>
        <v>1011.2490999999999</v>
      </c>
      <c r="G40">
        <f>E40-F40</f>
        <v>-16.249099999999885</v>
      </c>
    </row>
    <row r="41" spans="1:7" ht="12.75" customHeight="1">
      <c r="A41" s="1" t="s">
        <v>0</v>
      </c>
      <c r="B41" s="1">
        <v>562</v>
      </c>
      <c r="C41" s="1">
        <v>558</v>
      </c>
      <c r="D41" s="1">
        <v>8</v>
      </c>
      <c r="E41">
        <f>B41+C41</f>
        <v>1120</v>
      </c>
      <c r="F41">
        <f>I$3+I$2*D41+I$1*D41^2</f>
        <v>1138.284</v>
      </c>
      <c r="G41">
        <f>E41-F41</f>
        <v>-18.284000000000106</v>
      </c>
    </row>
    <row r="42" spans="1:7" ht="12.75" customHeight="1">
      <c r="A42" s="1" t="s">
        <v>18</v>
      </c>
      <c r="B42" s="1">
        <v>562</v>
      </c>
      <c r="C42" s="1">
        <v>558</v>
      </c>
      <c r="D42" s="1">
        <v>8</v>
      </c>
      <c r="E42">
        <f>B42+C42</f>
        <v>1120</v>
      </c>
      <c r="F42">
        <f>I$3+I$2*D42+I$1*D42^2</f>
        <v>1138.284</v>
      </c>
      <c r="G42">
        <f>E42-F42</f>
        <v>-18.284000000000106</v>
      </c>
    </row>
    <row r="43" spans="1:7" ht="12.75" customHeight="1">
      <c r="A43" s="1" t="s">
        <v>33</v>
      </c>
      <c r="B43" s="1">
        <v>490</v>
      </c>
      <c r="C43" s="1">
        <v>492</v>
      </c>
      <c r="D43" s="1">
        <v>62</v>
      </c>
      <c r="E43">
        <f>B43+C43</f>
        <v>982</v>
      </c>
      <c r="F43">
        <f>I$3+I$2*D43+I$1*D43^2</f>
        <v>1001.1455999999998</v>
      </c>
      <c r="G43">
        <f>E43-F43</f>
        <v>-19.14559999999983</v>
      </c>
    </row>
    <row r="44" spans="1:7" ht="12.75" customHeight="1">
      <c r="A44" s="1" t="s">
        <v>17</v>
      </c>
      <c r="B44" s="1">
        <v>547</v>
      </c>
      <c r="C44" s="1">
        <v>550</v>
      </c>
      <c r="D44" s="1">
        <v>13</v>
      </c>
      <c r="E44">
        <f>B44+C44</f>
        <v>1097</v>
      </c>
      <c r="F44">
        <f>I$3+I$2*D44+I$1*D44^2</f>
        <v>1116.3495</v>
      </c>
      <c r="G44">
        <f>E44-F44</f>
        <v>-19.349500000000035</v>
      </c>
    </row>
    <row r="45" spans="1:7" ht="12.75" customHeight="1">
      <c r="A45" s="1" t="s">
        <v>28</v>
      </c>
      <c r="B45" s="1">
        <v>510</v>
      </c>
      <c r="C45" s="1">
        <v>513</v>
      </c>
      <c r="D45" s="1">
        <v>33</v>
      </c>
      <c r="E45">
        <f>B45+C45</f>
        <v>1023</v>
      </c>
      <c r="F45">
        <f>I$3+I$2*D45+I$1*D45^2</f>
        <v>1047.4615</v>
      </c>
      <c r="G45">
        <f>E45-F45</f>
        <v>-24.461499999999887</v>
      </c>
    </row>
    <row r="46" spans="1:7" ht="12.75" customHeight="1">
      <c r="A46" s="1" t="s">
        <v>3</v>
      </c>
      <c r="B46" s="1">
        <v>568</v>
      </c>
      <c r="C46" s="1">
        <v>555</v>
      </c>
      <c r="D46" s="1">
        <v>6</v>
      </c>
      <c r="E46">
        <f>B46+C46</f>
        <v>1123</v>
      </c>
      <c r="F46">
        <f>I$3+I$2*D46+I$1*D46^2</f>
        <v>1147.5855999999999</v>
      </c>
      <c r="G46">
        <f>E46-F46</f>
        <v>-24.585599999999886</v>
      </c>
    </row>
    <row r="47" spans="1:7" ht="12.75" customHeight="1">
      <c r="A47" s="1" t="s">
        <v>10</v>
      </c>
      <c r="B47" s="1">
        <v>486</v>
      </c>
      <c r="C47" s="1">
        <v>482</v>
      </c>
      <c r="D47" s="1">
        <v>64</v>
      </c>
      <c r="E47">
        <f>B47+C47</f>
        <v>968</v>
      </c>
      <c r="F47">
        <f>I$3+I$2*D47+I$1*D47^2</f>
        <v>1000.2888</v>
      </c>
      <c r="G47">
        <f>E47-F47</f>
        <v>-32.28880000000004</v>
      </c>
    </row>
    <row r="48" spans="1:7" ht="12.75" customHeight="1">
      <c r="A48" s="1" t="s">
        <v>49</v>
      </c>
      <c r="B48" s="1">
        <v>548</v>
      </c>
      <c r="C48" s="1">
        <v>546</v>
      </c>
      <c r="D48" s="1">
        <v>10</v>
      </c>
      <c r="E48">
        <f>B48+C48</f>
        <v>1094</v>
      </c>
      <c r="F48">
        <f>I$3+I$2*D48+I$1*D48^2</f>
        <v>1129.2839999999999</v>
      </c>
      <c r="G48">
        <f>E48-F48</f>
        <v>-35.28399999999988</v>
      </c>
    </row>
    <row r="49" spans="1:7" ht="12.75" customHeight="1">
      <c r="A49" s="1" t="s">
        <v>8</v>
      </c>
      <c r="B49" s="1">
        <v>488</v>
      </c>
      <c r="C49" s="1">
        <v>476</v>
      </c>
      <c r="D49" s="1">
        <v>83</v>
      </c>
      <c r="E49">
        <f>B49+C49</f>
        <v>964</v>
      </c>
      <c r="F49">
        <f>I$3+I$2*D49+I$1*D49^2</f>
        <v>1007.1914999999999</v>
      </c>
      <c r="G49">
        <f>E49-F49</f>
        <v>-43.191499999999905</v>
      </c>
    </row>
    <row r="50" spans="1:7" ht="12.75" customHeight="1">
      <c r="A50" s="1" t="s">
        <v>24</v>
      </c>
      <c r="B50" s="1">
        <v>562</v>
      </c>
      <c r="C50" s="1">
        <v>549</v>
      </c>
      <c r="D50" s="1">
        <v>4</v>
      </c>
      <c r="E50">
        <f>B50+C50</f>
        <v>1111</v>
      </c>
      <c r="F50">
        <f>I$3+I$2*D50+I$1*D50^2</f>
        <v>1157.1888</v>
      </c>
      <c r="G50">
        <f>E50-F50</f>
        <v>-46.1887999999999</v>
      </c>
    </row>
    <row r="51" spans="1:7" ht="12.75" customHeight="1">
      <c r="A51" s="1" t="s">
        <v>40</v>
      </c>
      <c r="B51" s="1">
        <v>478</v>
      </c>
      <c r="C51" s="1">
        <v>473</v>
      </c>
      <c r="D51" s="1">
        <v>61</v>
      </c>
      <c r="E51">
        <f>B51+C51</f>
        <v>951</v>
      </c>
      <c r="F51">
        <f>I$3+I$2*D51+I$1*D51^2</f>
        <v>1001.6870999999999</v>
      </c>
      <c r="G51">
        <f>E51-F51</f>
        <v>-50.68709999999987</v>
      </c>
    </row>
    <row r="52" spans="1:7" ht="12.75" customHeight="1">
      <c r="A52" s="1" t="s">
        <v>51</v>
      </c>
      <c r="B52" s="1">
        <v>525</v>
      </c>
      <c r="C52" s="1">
        <v>513</v>
      </c>
      <c r="D52" s="1">
        <v>18</v>
      </c>
      <c r="E52">
        <f>B52+C52</f>
        <v>1038</v>
      </c>
      <c r="F52">
        <f>I$3+I$2*D52+I$1*D52^2</f>
        <v>1096.3</v>
      </c>
      <c r="G52">
        <f>E52-F52</f>
        <v>-58.299999999999955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pane ySplit="5100" topLeftCell="BM42" activePane="topLeft" state="split"/>
      <selection pane="topLeft" activeCell="J8" sqref="J8"/>
      <selection pane="bottomLeft" activeCell="L53" sqref="L53"/>
    </sheetView>
  </sheetViews>
  <sheetFormatPr defaultColWidth="9.140625" defaultRowHeight="12.75"/>
  <cols>
    <col min="1" max="1" width="15.421875" style="0" customWidth="1"/>
  </cols>
  <sheetData>
    <row r="1" spans="1:9" ht="12.75" customHeight="1">
      <c r="A1" s="1" t="s">
        <v>15</v>
      </c>
      <c r="B1" s="1">
        <v>593</v>
      </c>
      <c r="C1" s="1">
        <v>601</v>
      </c>
      <c r="D1" s="1">
        <v>5</v>
      </c>
      <c r="E1">
        <f>B1+C1</f>
        <v>1194</v>
      </c>
      <c r="F1">
        <f>I$2+I$1*D1</f>
        <v>1135.476</v>
      </c>
      <c r="G1">
        <f>E1-F1</f>
        <v>58.52399999999989</v>
      </c>
      <c r="I1" s="2">
        <v>-2.1848</v>
      </c>
    </row>
    <row r="2" spans="1:9" ht="12.75" customHeight="1">
      <c r="A2" s="1" t="s">
        <v>29</v>
      </c>
      <c r="B2" s="1">
        <v>523</v>
      </c>
      <c r="C2" s="1">
        <v>520</v>
      </c>
      <c r="D2" s="1">
        <v>74</v>
      </c>
      <c r="E2">
        <f>B2+C2</f>
        <v>1043</v>
      </c>
      <c r="F2">
        <f>I$2+I$1*D2</f>
        <v>984.7248000000001</v>
      </c>
      <c r="G2">
        <f aca="true" t="shared" si="0" ref="G2:G52">E2-F2</f>
        <v>58.27519999999993</v>
      </c>
      <c r="I2" s="2">
        <v>1146.4</v>
      </c>
    </row>
    <row r="3" spans="1:7" ht="12.75" customHeight="1">
      <c r="A3" s="1" t="s">
        <v>23</v>
      </c>
      <c r="B3" s="1">
        <v>585</v>
      </c>
      <c r="C3" s="1">
        <v>598</v>
      </c>
      <c r="D3" s="1">
        <v>9</v>
      </c>
      <c r="E3">
        <f>B3+C3</f>
        <v>1183</v>
      </c>
      <c r="F3">
        <f>I$2+I$1*D3</f>
        <v>1126.7368000000001</v>
      </c>
      <c r="G3">
        <f t="shared" si="0"/>
        <v>56.26319999999987</v>
      </c>
    </row>
    <row r="4" spans="1:7" ht="12.75" customHeight="1">
      <c r="A4" s="1" t="s">
        <v>34</v>
      </c>
      <c r="B4" s="1">
        <v>590</v>
      </c>
      <c r="C4" s="1">
        <v>599</v>
      </c>
      <c r="D4" s="1">
        <v>5</v>
      </c>
      <c r="E4">
        <f>B4+C4</f>
        <v>1189</v>
      </c>
      <c r="F4">
        <f>I$2+I$1*D4</f>
        <v>1135.476</v>
      </c>
      <c r="G4">
        <f t="shared" si="0"/>
        <v>53.52399999999989</v>
      </c>
    </row>
    <row r="5" spans="1:9" ht="12.75" customHeight="1">
      <c r="A5" s="1" t="s">
        <v>6</v>
      </c>
      <c r="B5" s="1">
        <v>510</v>
      </c>
      <c r="C5" s="1">
        <v>509</v>
      </c>
      <c r="D5" s="1">
        <v>80</v>
      </c>
      <c r="E5">
        <f>B5+C5</f>
        <v>1019</v>
      </c>
      <c r="F5">
        <f>I$2+I$1*D5</f>
        <v>971.6160000000001</v>
      </c>
      <c r="G5">
        <f t="shared" si="0"/>
        <v>47.3839999999999</v>
      </c>
      <c r="I5" t="s">
        <v>67</v>
      </c>
    </row>
    <row r="6" spans="1:7" ht="12.75" customHeight="1">
      <c r="A6" s="1" t="s">
        <v>48</v>
      </c>
      <c r="B6" s="1">
        <v>581</v>
      </c>
      <c r="C6" s="1">
        <v>594</v>
      </c>
      <c r="D6" s="1">
        <v>7</v>
      </c>
      <c r="E6">
        <f>B6+C6</f>
        <v>1175</v>
      </c>
      <c r="F6">
        <f>I$2+I$1*D6</f>
        <v>1131.1064000000001</v>
      </c>
      <c r="G6">
        <f t="shared" si="0"/>
        <v>43.89359999999988</v>
      </c>
    </row>
    <row r="7" spans="1:7" ht="12.75" customHeight="1">
      <c r="A7" s="1" t="s">
        <v>16</v>
      </c>
      <c r="B7" s="1">
        <v>582</v>
      </c>
      <c r="C7" s="1">
        <v>585</v>
      </c>
      <c r="D7" s="1">
        <v>9</v>
      </c>
      <c r="E7">
        <f>B7+C7</f>
        <v>1167</v>
      </c>
      <c r="F7">
        <f>I$2+I$1*D7</f>
        <v>1126.7368000000001</v>
      </c>
      <c r="G7">
        <f t="shared" si="0"/>
        <v>40.26319999999987</v>
      </c>
    </row>
    <row r="8" spans="1:7" ht="12.75" customHeight="1">
      <c r="A8" s="1" t="s">
        <v>21</v>
      </c>
      <c r="B8" s="1">
        <v>508</v>
      </c>
      <c r="C8" s="1">
        <v>508</v>
      </c>
      <c r="D8" s="1">
        <v>77</v>
      </c>
      <c r="E8">
        <f>B8+C8</f>
        <v>1016</v>
      </c>
      <c r="F8">
        <f>I$2+I$1*D8</f>
        <v>978.1704000000001</v>
      </c>
      <c r="G8">
        <f t="shared" si="0"/>
        <v>37.829599999999914</v>
      </c>
    </row>
    <row r="9" spans="1:7" ht="12.75" customHeight="1">
      <c r="A9" s="1" t="s">
        <v>30</v>
      </c>
      <c r="B9" s="1">
        <v>497</v>
      </c>
      <c r="C9" s="1">
        <v>508</v>
      </c>
      <c r="D9" s="1">
        <v>79</v>
      </c>
      <c r="E9">
        <f>B9+C9</f>
        <v>1005</v>
      </c>
      <c r="F9">
        <f>I$2+I$1*D9</f>
        <v>973.8008000000001</v>
      </c>
      <c r="G9">
        <f t="shared" si="0"/>
        <v>31.199199999999905</v>
      </c>
    </row>
    <row r="10" spans="1:7" ht="12.75" customHeight="1">
      <c r="A10" s="1" t="s">
        <v>41</v>
      </c>
      <c r="B10" s="1">
        <v>584</v>
      </c>
      <c r="C10" s="1">
        <v>581</v>
      </c>
      <c r="D10" s="1">
        <v>5</v>
      </c>
      <c r="E10">
        <f>B10+C10</f>
        <v>1165</v>
      </c>
      <c r="F10">
        <f>I$2+I$1*D10</f>
        <v>1135.476</v>
      </c>
      <c r="G10">
        <f t="shared" si="0"/>
        <v>29.523999999999887</v>
      </c>
    </row>
    <row r="11" spans="1:7" ht="12.75" customHeight="1">
      <c r="A11" s="1" t="s">
        <v>13</v>
      </c>
      <c r="B11" s="1">
        <v>564</v>
      </c>
      <c r="C11" s="1">
        <v>581</v>
      </c>
      <c r="D11" s="1">
        <v>13</v>
      </c>
      <c r="E11">
        <f>B11+C11</f>
        <v>1145</v>
      </c>
      <c r="F11">
        <f>I$2+I$1*D11</f>
        <v>1117.9976000000001</v>
      </c>
      <c r="G11">
        <f t="shared" si="0"/>
        <v>27.002399999999852</v>
      </c>
    </row>
    <row r="12" spans="1:7" ht="12.75" customHeight="1">
      <c r="A12" s="1" t="s">
        <v>37</v>
      </c>
      <c r="B12" s="1">
        <v>528</v>
      </c>
      <c r="C12" s="1">
        <v>528</v>
      </c>
      <c r="D12" s="1">
        <v>53</v>
      </c>
      <c r="E12">
        <f>B12+C12</f>
        <v>1056</v>
      </c>
      <c r="F12">
        <f>I$2+I$1*D12</f>
        <v>1030.6056</v>
      </c>
      <c r="G12">
        <f t="shared" si="0"/>
        <v>25.394399999999905</v>
      </c>
    </row>
    <row r="13" spans="1:7" ht="12.75" customHeight="1">
      <c r="A13" s="1" t="s">
        <v>45</v>
      </c>
      <c r="B13" s="1">
        <v>508</v>
      </c>
      <c r="C13" s="1">
        <v>504</v>
      </c>
      <c r="D13" s="1">
        <v>71</v>
      </c>
      <c r="E13">
        <f>B13+C13</f>
        <v>1012</v>
      </c>
      <c r="F13">
        <f>I$2+I$1*D13</f>
        <v>991.2792000000001</v>
      </c>
      <c r="G13">
        <f t="shared" si="0"/>
        <v>20.72079999999994</v>
      </c>
    </row>
    <row r="14" spans="1:7" ht="12.75" customHeight="1">
      <c r="A14" s="1" t="s">
        <v>47</v>
      </c>
      <c r="B14" s="1">
        <v>524</v>
      </c>
      <c r="C14" s="1">
        <v>526</v>
      </c>
      <c r="D14" s="1">
        <v>53</v>
      </c>
      <c r="E14">
        <f>B14+C14</f>
        <v>1050</v>
      </c>
      <c r="F14">
        <f>I$2+I$1*D14</f>
        <v>1030.6056</v>
      </c>
      <c r="G14">
        <f t="shared" si="0"/>
        <v>19.394399999999905</v>
      </c>
    </row>
    <row r="15" spans="1:7" ht="12.75" customHeight="1">
      <c r="A15" s="1" t="s">
        <v>32</v>
      </c>
      <c r="B15" s="1">
        <v>495</v>
      </c>
      <c r="C15" s="1">
        <v>503</v>
      </c>
      <c r="D15" s="1">
        <v>76</v>
      </c>
      <c r="E15">
        <f>B15+C15</f>
        <v>998</v>
      </c>
      <c r="F15">
        <f>I$2+I$1*D15</f>
        <v>980.3552000000001</v>
      </c>
      <c r="G15">
        <f t="shared" si="0"/>
        <v>17.64479999999992</v>
      </c>
    </row>
    <row r="16" spans="1:7" ht="12.75" customHeight="1">
      <c r="A16" s="1" t="s">
        <v>25</v>
      </c>
      <c r="B16" s="1">
        <v>570</v>
      </c>
      <c r="C16" s="1">
        <v>573</v>
      </c>
      <c r="D16" s="1">
        <v>8</v>
      </c>
      <c r="E16">
        <f>B16+C16</f>
        <v>1143</v>
      </c>
      <c r="F16">
        <f>I$2+I$1*D16</f>
        <v>1128.9216000000001</v>
      </c>
      <c r="G16">
        <f t="shared" si="0"/>
        <v>14.078399999999874</v>
      </c>
    </row>
    <row r="17" spans="1:7" ht="12.75" customHeight="1">
      <c r="A17" s="1" t="s">
        <v>20</v>
      </c>
      <c r="B17" s="1">
        <v>506</v>
      </c>
      <c r="C17" s="1">
        <v>508</v>
      </c>
      <c r="D17" s="1">
        <v>65</v>
      </c>
      <c r="E17">
        <f>B17+C17</f>
        <v>1014</v>
      </c>
      <c r="F17">
        <f>I$2+I$1*D17</f>
        <v>1004.3880000000001</v>
      </c>
      <c r="G17">
        <f t="shared" si="0"/>
        <v>9.611999999999853</v>
      </c>
    </row>
    <row r="18" spans="1:7" ht="12.75" customHeight="1">
      <c r="A18" s="1" t="s">
        <v>1</v>
      </c>
      <c r="B18" s="1">
        <v>521</v>
      </c>
      <c r="C18" s="1">
        <v>520</v>
      </c>
      <c r="D18" s="1">
        <v>52</v>
      </c>
      <c r="E18">
        <f>B18+C18</f>
        <v>1041</v>
      </c>
      <c r="F18">
        <f>I$2+I$1*D18</f>
        <v>1032.7904</v>
      </c>
      <c r="G18">
        <f t="shared" si="0"/>
        <v>8.20959999999991</v>
      </c>
    </row>
    <row r="19" spans="1:7" ht="12.75" customHeight="1">
      <c r="A19" s="1" t="s">
        <v>19</v>
      </c>
      <c r="B19" s="1">
        <v>504</v>
      </c>
      <c r="C19" s="1">
        <v>501</v>
      </c>
      <c r="D19" s="1">
        <v>68</v>
      </c>
      <c r="E19">
        <f>B19+C19</f>
        <v>1005</v>
      </c>
      <c r="F19">
        <f>I$2+I$1*D19</f>
        <v>997.8336</v>
      </c>
      <c r="G19">
        <f t="shared" si="0"/>
        <v>7.166399999999953</v>
      </c>
    </row>
    <row r="20" spans="1:7" ht="12.75" customHeight="1">
      <c r="A20" s="1" t="s">
        <v>27</v>
      </c>
      <c r="B20" s="1">
        <v>565</v>
      </c>
      <c r="C20" s="1">
        <v>571</v>
      </c>
      <c r="D20" s="1">
        <v>8</v>
      </c>
      <c r="E20">
        <f>B20+C20</f>
        <v>1136</v>
      </c>
      <c r="F20">
        <f>I$2+I$1*D20</f>
        <v>1128.9216000000001</v>
      </c>
      <c r="G20">
        <f t="shared" si="0"/>
        <v>7.078399999999874</v>
      </c>
    </row>
    <row r="21" spans="1:7" ht="12.75" customHeight="1">
      <c r="A21" s="1" t="s">
        <v>39</v>
      </c>
      <c r="B21" s="1">
        <v>501</v>
      </c>
      <c r="C21" s="1">
        <v>495</v>
      </c>
      <c r="D21" s="1">
        <v>72</v>
      </c>
      <c r="E21">
        <f>B21+C21</f>
        <v>996</v>
      </c>
      <c r="F21">
        <f>I$2+I$1*D21</f>
        <v>989.0944000000001</v>
      </c>
      <c r="G21">
        <f t="shared" si="0"/>
        <v>6.905599999999936</v>
      </c>
    </row>
    <row r="22" spans="1:7" ht="12.75" customHeight="1">
      <c r="A22" s="1" t="s">
        <v>22</v>
      </c>
      <c r="B22" s="1">
        <v>558</v>
      </c>
      <c r="C22" s="1">
        <v>569</v>
      </c>
      <c r="D22" s="1">
        <v>11</v>
      </c>
      <c r="E22">
        <f>B22+C22</f>
        <v>1127</v>
      </c>
      <c r="F22">
        <f>I$2+I$1*D22</f>
        <v>1122.3672000000001</v>
      </c>
      <c r="G22">
        <f t="shared" si="0"/>
        <v>4.632799999999861</v>
      </c>
    </row>
    <row r="23" spans="1:7" ht="12.75" customHeight="1">
      <c r="A23" s="1" t="s">
        <v>44</v>
      </c>
      <c r="B23" s="1">
        <v>572</v>
      </c>
      <c r="C23" s="1">
        <v>570</v>
      </c>
      <c r="D23" s="1">
        <v>4</v>
      </c>
      <c r="E23">
        <f>B23+C23</f>
        <v>1142</v>
      </c>
      <c r="F23">
        <f>I$2+I$1*D23</f>
        <v>1137.6608</v>
      </c>
      <c r="G23">
        <f t="shared" si="0"/>
        <v>4.339199999999892</v>
      </c>
    </row>
    <row r="24" spans="1:7" ht="12.75" customHeight="1">
      <c r="A24" s="1" t="s">
        <v>46</v>
      </c>
      <c r="B24" s="1">
        <v>507</v>
      </c>
      <c r="C24" s="1">
        <v>499</v>
      </c>
      <c r="D24" s="1">
        <v>66</v>
      </c>
      <c r="E24">
        <f>B24+C24</f>
        <v>1006</v>
      </c>
      <c r="F24">
        <f>I$2+I$1*D24</f>
        <v>1002.2032000000002</v>
      </c>
      <c r="G24">
        <f t="shared" si="0"/>
        <v>3.7967999999998483</v>
      </c>
    </row>
    <row r="25" spans="1:7" ht="12.75" customHeight="1">
      <c r="A25" s="1" t="s">
        <v>36</v>
      </c>
      <c r="B25" s="1">
        <v>568</v>
      </c>
      <c r="C25" s="1">
        <v>564</v>
      </c>
      <c r="D25" s="1">
        <v>8</v>
      </c>
      <c r="E25">
        <f>B25+C25</f>
        <v>1132</v>
      </c>
      <c r="F25">
        <f>I$2+I$1*D25</f>
        <v>1128.9216000000001</v>
      </c>
      <c r="G25">
        <f t="shared" si="0"/>
        <v>3.078399999999874</v>
      </c>
    </row>
    <row r="26" spans="1:7" ht="12.75" customHeight="1">
      <c r="A26" s="1" t="s">
        <v>42</v>
      </c>
      <c r="B26" s="1">
        <v>564</v>
      </c>
      <c r="C26" s="1">
        <v>557</v>
      </c>
      <c r="D26" s="1">
        <v>13</v>
      </c>
      <c r="E26">
        <f>B26+C26</f>
        <v>1121</v>
      </c>
      <c r="F26">
        <f>I$2+I$1*D26</f>
        <v>1117.9976000000001</v>
      </c>
      <c r="G26">
        <f t="shared" si="0"/>
        <v>3.0023999999998523</v>
      </c>
    </row>
    <row r="27" spans="1:7" ht="12.75" customHeight="1">
      <c r="A27" s="1" t="s">
        <v>38</v>
      </c>
      <c r="B27" s="1">
        <v>497</v>
      </c>
      <c r="C27" s="1">
        <v>495</v>
      </c>
      <c r="D27" s="1">
        <v>71</v>
      </c>
      <c r="E27">
        <f>B27+C27</f>
        <v>992</v>
      </c>
      <c r="F27">
        <f>I$2+I$1*D27</f>
        <v>991.2792000000001</v>
      </c>
      <c r="G27">
        <f t="shared" si="0"/>
        <v>0.7207999999999402</v>
      </c>
    </row>
    <row r="28" spans="1:7" ht="12.75" customHeight="1">
      <c r="A28" s="1" t="s">
        <v>7</v>
      </c>
      <c r="B28" s="1">
        <v>501</v>
      </c>
      <c r="C28" s="1">
        <v>493</v>
      </c>
      <c r="D28" s="1">
        <v>70</v>
      </c>
      <c r="E28">
        <f>B28+C28</f>
        <v>994</v>
      </c>
      <c r="F28">
        <f>I$2+I$1*D28</f>
        <v>993.464</v>
      </c>
      <c r="G28">
        <f t="shared" si="0"/>
        <v>0.5359999999999445</v>
      </c>
    </row>
    <row r="29" spans="1:7" ht="12.75" customHeight="1">
      <c r="A29" s="1" t="s">
        <v>5</v>
      </c>
      <c r="B29" s="1">
        <v>537</v>
      </c>
      <c r="C29" s="1">
        <v>542</v>
      </c>
      <c r="D29" s="1">
        <v>31</v>
      </c>
      <c r="E29">
        <f>B29+C29</f>
        <v>1079</v>
      </c>
      <c r="F29">
        <f>I$2+I$1*D29</f>
        <v>1078.6712</v>
      </c>
      <c r="G29">
        <f t="shared" si="0"/>
        <v>0.3288000000000011</v>
      </c>
    </row>
    <row r="30" spans="1:7" ht="12.75" customHeight="1">
      <c r="A30" s="1" t="s">
        <v>8</v>
      </c>
      <c r="B30" s="1">
        <v>488</v>
      </c>
      <c r="C30" s="1">
        <v>476</v>
      </c>
      <c r="D30" s="1">
        <v>83</v>
      </c>
      <c r="E30">
        <f>B30+C30</f>
        <v>964</v>
      </c>
      <c r="F30">
        <f>I$2+I$1*D30</f>
        <v>965.0616000000001</v>
      </c>
      <c r="G30">
        <f t="shared" si="0"/>
        <v>-1.0616000000001122</v>
      </c>
    </row>
    <row r="31" spans="1:7" ht="12.75" customHeight="1">
      <c r="A31" s="1" t="s">
        <v>26</v>
      </c>
      <c r="B31" s="1">
        <v>543</v>
      </c>
      <c r="C31" s="1">
        <v>546</v>
      </c>
      <c r="D31" s="1">
        <v>24</v>
      </c>
      <c r="E31">
        <f>B31+C31</f>
        <v>1089</v>
      </c>
      <c r="F31">
        <f>I$2+I$1*D31</f>
        <v>1093.9648000000002</v>
      </c>
      <c r="G31">
        <f t="shared" si="0"/>
        <v>-4.964800000000196</v>
      </c>
    </row>
    <row r="32" spans="1:7" ht="12.75" customHeight="1">
      <c r="A32" s="1" t="s">
        <v>0</v>
      </c>
      <c r="B32" s="1">
        <v>562</v>
      </c>
      <c r="C32" s="1">
        <v>558</v>
      </c>
      <c r="D32" s="1">
        <v>8</v>
      </c>
      <c r="E32">
        <f>B32+C32</f>
        <v>1120</v>
      </c>
      <c r="F32">
        <f>I$2+I$1*D32</f>
        <v>1128.9216000000001</v>
      </c>
      <c r="G32">
        <f t="shared" si="0"/>
        <v>-8.921600000000126</v>
      </c>
    </row>
    <row r="33" spans="1:7" ht="12.75" customHeight="1">
      <c r="A33" s="1" t="s">
        <v>18</v>
      </c>
      <c r="B33" s="1">
        <v>562</v>
      </c>
      <c r="C33" s="1">
        <v>558</v>
      </c>
      <c r="D33" s="1">
        <v>8</v>
      </c>
      <c r="E33">
        <f>B33+C33</f>
        <v>1120</v>
      </c>
      <c r="F33">
        <f>I$2+I$1*D33</f>
        <v>1128.9216000000001</v>
      </c>
      <c r="G33">
        <f t="shared" si="0"/>
        <v>-8.921600000000126</v>
      </c>
    </row>
    <row r="34" spans="1:7" ht="12.75" customHeight="1">
      <c r="A34" s="1" t="s">
        <v>3</v>
      </c>
      <c r="B34" s="1">
        <v>568</v>
      </c>
      <c r="C34" s="1">
        <v>555</v>
      </c>
      <c r="D34" s="1">
        <v>6</v>
      </c>
      <c r="E34">
        <f>B34+C34</f>
        <v>1123</v>
      </c>
      <c r="F34">
        <f>I$2+I$1*D34</f>
        <v>1133.2912000000001</v>
      </c>
      <c r="G34">
        <f t="shared" si="0"/>
        <v>-10.291200000000117</v>
      </c>
    </row>
    <row r="35" spans="1:7" ht="12.75" customHeight="1">
      <c r="A35" s="1" t="s">
        <v>31</v>
      </c>
      <c r="B35" s="1">
        <v>554</v>
      </c>
      <c r="C35" s="1">
        <v>551</v>
      </c>
      <c r="D35" s="1">
        <v>12</v>
      </c>
      <c r="E35">
        <f>B35+C35</f>
        <v>1105</v>
      </c>
      <c r="F35">
        <f>I$2+I$1*D35</f>
        <v>1120.1824000000001</v>
      </c>
      <c r="G35">
        <f t="shared" si="0"/>
        <v>-15.182400000000143</v>
      </c>
    </row>
    <row r="36" spans="1:7" ht="12.75" customHeight="1">
      <c r="A36" s="1" t="s">
        <v>14</v>
      </c>
      <c r="B36" s="1">
        <v>497</v>
      </c>
      <c r="C36" s="1">
        <v>500</v>
      </c>
      <c r="D36" s="1">
        <v>59</v>
      </c>
      <c r="E36">
        <f>B36+C36</f>
        <v>997</v>
      </c>
      <c r="F36">
        <f>I$2+I$1*D36</f>
        <v>1017.4968000000001</v>
      </c>
      <c r="G36">
        <f t="shared" si="0"/>
        <v>-20.49680000000012</v>
      </c>
    </row>
    <row r="37" spans="1:7" ht="12.75" customHeight="1">
      <c r="A37" s="1" t="s">
        <v>17</v>
      </c>
      <c r="B37" s="1">
        <v>547</v>
      </c>
      <c r="C37" s="1">
        <v>550</v>
      </c>
      <c r="D37" s="1">
        <v>13</v>
      </c>
      <c r="E37">
        <f>B37+C37</f>
        <v>1097</v>
      </c>
      <c r="F37">
        <f>I$2+I$1*D37</f>
        <v>1117.9976000000001</v>
      </c>
      <c r="G37">
        <f t="shared" si="0"/>
        <v>-20.997600000000148</v>
      </c>
    </row>
    <row r="38" spans="1:7" ht="12.75" customHeight="1">
      <c r="A38" s="1" t="s">
        <v>12</v>
      </c>
      <c r="B38" s="1">
        <v>545</v>
      </c>
      <c r="C38" s="1">
        <v>544</v>
      </c>
      <c r="D38" s="1">
        <v>16</v>
      </c>
      <c r="E38">
        <f>B38+C38</f>
        <v>1089</v>
      </c>
      <c r="F38">
        <f>I$2+I$1*D38</f>
        <v>1111.4432000000002</v>
      </c>
      <c r="G38">
        <f t="shared" si="0"/>
        <v>-22.44320000000016</v>
      </c>
    </row>
    <row r="39" spans="1:7" ht="12.75" customHeight="1">
      <c r="A39" s="1" t="s">
        <v>2</v>
      </c>
      <c r="B39" s="1">
        <v>525</v>
      </c>
      <c r="C39" s="1">
        <v>528</v>
      </c>
      <c r="D39" s="1">
        <v>32</v>
      </c>
      <c r="E39">
        <f>B39+C39</f>
        <v>1053</v>
      </c>
      <c r="F39">
        <f>I$2+I$1*D39</f>
        <v>1076.4864</v>
      </c>
      <c r="G39">
        <f t="shared" si="0"/>
        <v>-23.486400000000003</v>
      </c>
    </row>
    <row r="40" spans="1:7" ht="12.75" customHeight="1">
      <c r="A40" s="1" t="s">
        <v>24</v>
      </c>
      <c r="B40" s="1">
        <v>562</v>
      </c>
      <c r="C40" s="1">
        <v>549</v>
      </c>
      <c r="D40" s="1">
        <v>4</v>
      </c>
      <c r="E40">
        <f>B40+C40</f>
        <v>1111</v>
      </c>
      <c r="F40">
        <f>I$2+I$1*D40</f>
        <v>1137.6608</v>
      </c>
      <c r="G40">
        <f t="shared" si="0"/>
        <v>-26.66080000000011</v>
      </c>
    </row>
    <row r="41" spans="1:7" ht="12.75" customHeight="1">
      <c r="A41" s="1" t="s">
        <v>35</v>
      </c>
      <c r="B41" s="1">
        <v>526</v>
      </c>
      <c r="C41" s="1">
        <v>540</v>
      </c>
      <c r="D41" s="1">
        <v>24</v>
      </c>
      <c r="E41">
        <f>B41+C41</f>
        <v>1066</v>
      </c>
      <c r="F41">
        <f>I$2+I$1*D41</f>
        <v>1093.9648000000002</v>
      </c>
      <c r="G41">
        <f t="shared" si="0"/>
        <v>-27.964800000000196</v>
      </c>
    </row>
    <row r="42" spans="1:7" ht="12.75" customHeight="1">
      <c r="A42" s="1" t="s">
        <v>33</v>
      </c>
      <c r="B42" s="1">
        <v>490</v>
      </c>
      <c r="C42" s="1">
        <v>492</v>
      </c>
      <c r="D42" s="1">
        <v>62</v>
      </c>
      <c r="E42">
        <f>B42+C42</f>
        <v>982</v>
      </c>
      <c r="F42">
        <f>I$2+I$1*D42</f>
        <v>1010.9424000000001</v>
      </c>
      <c r="G42">
        <f t="shared" si="0"/>
        <v>-28.942400000000134</v>
      </c>
    </row>
    <row r="43" spans="1:7" ht="12.75" customHeight="1">
      <c r="A43" s="1" t="s">
        <v>11</v>
      </c>
      <c r="B43" s="1">
        <v>483</v>
      </c>
      <c r="C43" s="1">
        <v>513</v>
      </c>
      <c r="D43" s="1">
        <v>55</v>
      </c>
      <c r="E43">
        <f>B43+C43</f>
        <v>996</v>
      </c>
      <c r="F43">
        <f>I$2+I$1*D43</f>
        <v>1026.236</v>
      </c>
      <c r="G43">
        <f t="shared" si="0"/>
        <v>-30.236000000000104</v>
      </c>
    </row>
    <row r="44" spans="1:7" ht="12.75" customHeight="1">
      <c r="A44" s="1" t="s">
        <v>49</v>
      </c>
      <c r="B44" s="1">
        <v>548</v>
      </c>
      <c r="C44" s="1">
        <v>546</v>
      </c>
      <c r="D44" s="1">
        <v>10</v>
      </c>
      <c r="E44">
        <f>B44+C44</f>
        <v>1094</v>
      </c>
      <c r="F44">
        <f>I$2+I$1*D44</f>
        <v>1124.5520000000001</v>
      </c>
      <c r="G44">
        <f t="shared" si="0"/>
        <v>-30.552000000000135</v>
      </c>
    </row>
    <row r="45" spans="1:7" ht="12.75" customHeight="1">
      <c r="A45" s="1" t="s">
        <v>4</v>
      </c>
      <c r="B45" s="1">
        <v>497</v>
      </c>
      <c r="C45" s="1">
        <v>516</v>
      </c>
      <c r="D45" s="1">
        <v>47</v>
      </c>
      <c r="E45">
        <f>B45+C45</f>
        <v>1013</v>
      </c>
      <c r="F45">
        <f>I$2+I$1*D45</f>
        <v>1043.7144</v>
      </c>
      <c r="G45">
        <f t="shared" si="0"/>
        <v>-30.71440000000007</v>
      </c>
    </row>
    <row r="46" spans="1:7" ht="12.75" customHeight="1">
      <c r="A46" s="1" t="s">
        <v>9</v>
      </c>
      <c r="B46" s="1">
        <v>500</v>
      </c>
      <c r="C46" s="1">
        <v>501</v>
      </c>
      <c r="D46" s="1">
        <v>52</v>
      </c>
      <c r="E46">
        <f>B46+C46</f>
        <v>1001</v>
      </c>
      <c r="F46">
        <f>I$2+I$1*D46</f>
        <v>1032.7904</v>
      </c>
      <c r="G46">
        <f t="shared" si="0"/>
        <v>-31.79040000000009</v>
      </c>
    </row>
    <row r="47" spans="1:7" ht="12.75" customHeight="1">
      <c r="A47" s="1" t="s">
        <v>50</v>
      </c>
      <c r="B47" s="1">
        <v>505</v>
      </c>
      <c r="C47" s="1">
        <v>512</v>
      </c>
      <c r="D47" s="1">
        <v>43</v>
      </c>
      <c r="E47">
        <f>B47+C47</f>
        <v>1017</v>
      </c>
      <c r="F47">
        <f>I$2+I$1*D47</f>
        <v>1052.4536</v>
      </c>
      <c r="G47">
        <f t="shared" si="0"/>
        <v>-35.45360000000005</v>
      </c>
    </row>
    <row r="48" spans="1:7" ht="12.75" customHeight="1">
      <c r="A48" s="1" t="s">
        <v>10</v>
      </c>
      <c r="B48" s="1">
        <v>486</v>
      </c>
      <c r="C48" s="1">
        <v>482</v>
      </c>
      <c r="D48" s="1">
        <v>64</v>
      </c>
      <c r="E48">
        <f>B48+C48</f>
        <v>968</v>
      </c>
      <c r="F48">
        <f>I$2+I$1*D48</f>
        <v>1006.5728000000001</v>
      </c>
      <c r="G48">
        <f t="shared" si="0"/>
        <v>-38.57280000000014</v>
      </c>
    </row>
    <row r="49" spans="1:7" ht="12.75" customHeight="1">
      <c r="A49" s="1" t="s">
        <v>43</v>
      </c>
      <c r="B49" s="1">
        <v>494</v>
      </c>
      <c r="C49" s="1">
        <v>501</v>
      </c>
      <c r="D49" s="1">
        <v>51</v>
      </c>
      <c r="E49">
        <f>B49+C49</f>
        <v>995</v>
      </c>
      <c r="F49">
        <f>I$2+I$1*D49</f>
        <v>1034.9752</v>
      </c>
      <c r="G49">
        <f t="shared" si="0"/>
        <v>-39.975200000000086</v>
      </c>
    </row>
    <row r="50" spans="1:7" ht="12.75" customHeight="1">
      <c r="A50" s="1" t="s">
        <v>28</v>
      </c>
      <c r="B50" s="1">
        <v>510</v>
      </c>
      <c r="C50" s="1">
        <v>513</v>
      </c>
      <c r="D50" s="1">
        <v>33</v>
      </c>
      <c r="E50">
        <f>B50+C50</f>
        <v>1023</v>
      </c>
      <c r="F50">
        <f>I$2+I$1*D50</f>
        <v>1074.3016</v>
      </c>
      <c r="G50">
        <f t="shared" si="0"/>
        <v>-51.30160000000001</v>
      </c>
    </row>
    <row r="51" spans="1:7" ht="12.75" customHeight="1">
      <c r="A51" s="1" t="s">
        <v>40</v>
      </c>
      <c r="B51" s="1">
        <v>478</v>
      </c>
      <c r="C51" s="1">
        <v>473</v>
      </c>
      <c r="D51" s="1">
        <v>61</v>
      </c>
      <c r="E51">
        <f>B51+C51</f>
        <v>951</v>
      </c>
      <c r="F51">
        <f>I$2+I$1*D51</f>
        <v>1013.1272000000001</v>
      </c>
      <c r="G51">
        <f t="shared" si="0"/>
        <v>-62.12720000000013</v>
      </c>
    </row>
    <row r="52" spans="1:7" ht="12.75" customHeight="1">
      <c r="A52" s="1" t="s">
        <v>51</v>
      </c>
      <c r="B52" s="1">
        <v>525</v>
      </c>
      <c r="C52" s="1">
        <v>513</v>
      </c>
      <c r="D52" s="1">
        <v>18</v>
      </c>
      <c r="E52">
        <f>B52+C52</f>
        <v>1038</v>
      </c>
      <c r="F52">
        <f>I$2+I$1*D52</f>
        <v>1107.0736000000002</v>
      </c>
      <c r="G52">
        <f t="shared" si="0"/>
        <v>-69.07360000000017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2005-12-16T04:39:43Z</dcterms:created>
  <dcterms:modified xsi:type="dcterms:W3CDTF">2005-12-16T06:44:21Z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